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activeTab="4"/>
  </bookViews>
  <sheets>
    <sheet name="Тарифы ТЭ на ОТ" sheetId="1" r:id="rId1"/>
    <sheet name="Тариф на ТН" sheetId="10" r:id="rId2"/>
    <sheet name="Тариф на гор.воду в открытой си" sheetId="5" r:id="rId3"/>
    <sheet name="Тариф на гор. воду в закрытой с" sheetId="6" r:id="rId4"/>
    <sheet name="Тарифы все" sheetId="9" r:id="rId5"/>
  </sheets>
  <calcPr calcId="125725"/>
</workbook>
</file>

<file path=xl/calcChain.xml><?xml version="1.0" encoding="utf-8"?>
<calcChain xmlns="http://schemas.openxmlformats.org/spreadsheetml/2006/main">
  <c r="K68" i="9"/>
  <c r="I68"/>
  <c r="H68"/>
  <c r="F68"/>
  <c r="K67"/>
  <c r="I67"/>
  <c r="H67"/>
  <c r="F67"/>
  <c r="K58"/>
  <c r="I58"/>
  <c r="H58"/>
  <c r="F58"/>
  <c r="K57"/>
  <c r="I57"/>
  <c r="H57"/>
  <c r="F57"/>
  <c r="K55"/>
  <c r="I55"/>
  <c r="H55"/>
  <c r="F55"/>
  <c r="K54"/>
  <c r="I54"/>
  <c r="H54"/>
  <c r="F54"/>
  <c r="K53"/>
  <c r="I53"/>
  <c r="H53"/>
  <c r="F53"/>
  <c r="K52"/>
  <c r="I52"/>
  <c r="H52"/>
  <c r="F52"/>
  <c r="K50"/>
  <c r="I50"/>
  <c r="H50"/>
  <c r="F50"/>
  <c r="K49"/>
  <c r="I49"/>
  <c r="H49"/>
  <c r="F49"/>
  <c r="K48"/>
  <c r="I48"/>
  <c r="H48"/>
  <c r="F48"/>
  <c r="K47"/>
  <c r="I47"/>
  <c r="H47"/>
  <c r="F47"/>
  <c r="K45"/>
  <c r="I45"/>
  <c r="H45"/>
  <c r="F45"/>
  <c r="K44"/>
  <c r="I44"/>
  <c r="H44"/>
  <c r="F44"/>
  <c r="I35"/>
  <c r="G35"/>
  <c r="F35"/>
  <c r="D35"/>
  <c r="I34"/>
  <c r="G34"/>
  <c r="F34"/>
  <c r="D34"/>
  <c r="I32"/>
  <c r="G32"/>
  <c r="F32"/>
  <c r="D32"/>
  <c r="I31"/>
  <c r="G31"/>
  <c r="F31"/>
  <c r="D31"/>
  <c r="I29"/>
  <c r="G29"/>
  <c r="F29"/>
  <c r="D29"/>
  <c r="I28"/>
  <c r="G28"/>
  <c r="F28"/>
  <c r="D28"/>
  <c r="I26"/>
  <c r="G26"/>
  <c r="F26"/>
  <c r="D26"/>
  <c r="I17"/>
  <c r="G17"/>
  <c r="F17"/>
  <c r="D17"/>
  <c r="I16"/>
  <c r="G16"/>
  <c r="F16"/>
  <c r="D16"/>
  <c r="F14"/>
  <c r="D14"/>
  <c r="I13"/>
  <c r="G13"/>
  <c r="F13"/>
  <c r="D13"/>
  <c r="I12"/>
  <c r="G12"/>
  <c r="F12"/>
  <c r="D12"/>
  <c r="I10"/>
  <c r="G10"/>
  <c r="F10"/>
  <c r="D10"/>
  <c r="I9"/>
  <c r="G9"/>
  <c r="F9"/>
  <c r="D9"/>
  <c r="I7"/>
  <c r="G7"/>
  <c r="F7"/>
  <c r="D7"/>
  <c r="I23"/>
  <c r="C23"/>
  <c r="G3"/>
  <c r="I4"/>
  <c r="G4"/>
  <c r="E4"/>
  <c r="C4"/>
  <c r="J21" i="5"/>
  <c r="J20"/>
  <c r="H21"/>
  <c r="H20"/>
  <c r="J18"/>
  <c r="J17"/>
  <c r="J16"/>
  <c r="J15"/>
  <c r="H18"/>
  <c r="H17"/>
  <c r="H16"/>
  <c r="H15"/>
  <c r="J13"/>
  <c r="J12"/>
  <c r="J11"/>
  <c r="J10"/>
  <c r="H13"/>
  <c r="H12"/>
  <c r="H11"/>
  <c r="H10"/>
  <c r="J8"/>
  <c r="J7"/>
  <c r="H8"/>
  <c r="H7"/>
  <c r="G21"/>
  <c r="G20"/>
  <c r="G18"/>
  <c r="G17"/>
  <c r="G16"/>
  <c r="G15"/>
  <c r="G13"/>
  <c r="G12"/>
  <c r="G11"/>
  <c r="G10"/>
  <c r="G8"/>
  <c r="G7"/>
  <c r="E21"/>
  <c r="E20"/>
  <c r="E18"/>
  <c r="E17"/>
  <c r="E16"/>
  <c r="E15"/>
  <c r="E13"/>
  <c r="E12"/>
  <c r="E11"/>
  <c r="E10"/>
  <c r="E8"/>
  <c r="E7"/>
  <c r="J8" i="6"/>
  <c r="J7"/>
  <c r="H8"/>
  <c r="H7"/>
  <c r="G8"/>
  <c r="G7"/>
  <c r="E8"/>
  <c r="E7"/>
  <c r="J4"/>
  <c r="H4"/>
  <c r="F4"/>
  <c r="D4"/>
  <c r="I16" i="10"/>
  <c r="I15"/>
  <c r="I13"/>
  <c r="I12"/>
  <c r="I10"/>
  <c r="I9"/>
  <c r="I7"/>
  <c r="G16"/>
  <c r="G15"/>
  <c r="G13"/>
  <c r="G12"/>
  <c r="G10"/>
  <c r="G9"/>
  <c r="G7"/>
  <c r="F16"/>
  <c r="F15"/>
  <c r="F13"/>
  <c r="F12"/>
  <c r="F10"/>
  <c r="F9"/>
  <c r="F7"/>
  <c r="D16"/>
  <c r="D15"/>
  <c r="D13"/>
  <c r="D12"/>
  <c r="D10"/>
  <c r="D9"/>
  <c r="D7"/>
  <c r="E4"/>
  <c r="E23" i="9" s="1"/>
  <c r="G4" i="10"/>
  <c r="G23" i="9" s="1"/>
  <c r="I4" i="10"/>
  <c r="C4"/>
  <c r="F17" i="1"/>
  <c r="F16"/>
  <c r="F14"/>
  <c r="F13"/>
  <c r="F12"/>
  <c r="F10"/>
  <c r="F9"/>
  <c r="D17"/>
  <c r="D16"/>
  <c r="D14"/>
  <c r="D13"/>
  <c r="D12"/>
  <c r="D10"/>
  <c r="D9"/>
  <c r="I17"/>
  <c r="I16"/>
  <c r="I13"/>
  <c r="I12"/>
  <c r="I10"/>
  <c r="I9"/>
  <c r="G17"/>
  <c r="G16"/>
  <c r="G13"/>
  <c r="G12"/>
  <c r="G10"/>
  <c r="G9"/>
  <c r="I7"/>
  <c r="G7"/>
  <c r="F7"/>
  <c r="D7"/>
</calcChain>
</file>

<file path=xl/sharedStrings.xml><?xml version="1.0" encoding="utf-8"?>
<sst xmlns="http://schemas.openxmlformats.org/spreadsheetml/2006/main" count="253" uniqueCount="52">
  <si>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</si>
  <si>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</si>
  <si>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</si>
  <si>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</si>
  <si>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</si>
  <si>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</si>
  <si>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</si>
  <si>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</si>
  <si>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</si>
  <si>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</si>
  <si>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</si>
  <si>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</si>
  <si>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</si>
  <si>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</si>
  <si>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</si>
  <si>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Таловка</t>
  </si>
  <si>
    <t>с. Манилы, с. Каменское</t>
  </si>
  <si>
    <t>с. Тигиль</t>
  </si>
  <si>
    <t>с. Седанка</t>
  </si>
  <si>
    <t>Компоненты</t>
  </si>
  <si>
    <t>на тепловую энергию за Гкал</t>
  </si>
  <si>
    <t>на холодную воду за куб.метр</t>
  </si>
  <si>
    <t xml:space="preserve">с. Тигиль </t>
  </si>
  <si>
    <t xml:space="preserve">Компонент </t>
  </si>
  <si>
    <t>на тепловую энергию за Гкал.</t>
  </si>
  <si>
    <t>на холодную воду за куб. метр</t>
  </si>
  <si>
    <t>руб.</t>
  </si>
  <si>
    <t>с 01.01.14 по 30.06.14</t>
  </si>
  <si>
    <t>с 01.07.14 по 31.12.14</t>
  </si>
  <si>
    <t>на теплоноситель за куб.метр</t>
  </si>
  <si>
    <t>Тарифы на тепловую энергию на отопление производства ОАО "ЮЭСК" на 2015 год</t>
  </si>
  <si>
    <t>с 01.01.15 по 30.06.15</t>
  </si>
  <si>
    <t>с 01.07.15 по 31.12.15</t>
  </si>
  <si>
    <t>№ 442 от 16.12.2014 г.</t>
  </si>
  <si>
    <t>№ 443 от 16.12.2014 г.</t>
  </si>
  <si>
    <t>№ 445 от 16.12.2014 г.</t>
  </si>
  <si>
    <t>№ 444 от 16.12.2014 г.</t>
  </si>
  <si>
    <t>Тарифы на теплоноситель производства ОАО "ЮЭСК" на 2015 год</t>
  </si>
  <si>
    <t>№ 446 от 16.12.2014 г.</t>
  </si>
  <si>
    <t>№ 287 от 21.11.2014 г.</t>
  </si>
  <si>
    <t>№ 447 от 16.12.2014 г.</t>
  </si>
  <si>
    <t>№ 448 от 16.12.2014 г.</t>
  </si>
  <si>
    <t>Тарифы на горячую воду в открытой системе горячего водоснабжения производства ОАО "ЮЭСК" на 2015 год</t>
  </si>
  <si>
    <t>Тарифы на горячую воду в закрытой системе горячего водоснабжения производства ОАО "ЮЭСК" на 2015 год</t>
  </si>
  <si>
    <t>№ 451 от 16.12.2014 г.</t>
  </si>
  <si>
    <t>№ 499 от 16.12.2014 г.</t>
  </si>
  <si>
    <t>№  450 от 16.12.2014 г.</t>
  </si>
  <si>
    <r>
      <t>Льготные тарифы для населения и исполнителей коммунальных услуг</t>
    </r>
    <r>
      <rPr>
        <b/>
        <sz val="10"/>
        <rFont val="Tahoma"/>
        <family val="2"/>
        <charset val="204"/>
      </rPr>
      <t xml:space="preserve"> Постановление № 454 от 16.12.14 г.</t>
    </r>
  </si>
  <si>
    <t>№ 452 от 16.12.2014 г.</t>
  </si>
  <si>
    <t>№ 453 от 16.12.2013 г.</t>
  </si>
  <si>
    <t>№ 453 от 16.12.2014 г.</t>
  </si>
  <si>
    <t>№ 449 от 16.12.2014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</si>
</sst>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0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70" workbookViewId="0">
      <selection activeCell="B9" sqref="B9:B10"/>
    </sheetView>
  </sheetViews>
  <sheetFormatPr defaultRowHeight="12.75"/>
  <cols>
    <col min="1" max="1" width="21.85546875" style="1" customWidth="1"/>
    <col min="2" max="2" width="24.42578125" style="1" customWidth="1"/>
    <col min="3" max="10" width="11.7109375" style="1" customWidth="1"/>
    <col min="11" max="11" width="11.7109375" style="1" bestFit="1" customWidth="1"/>
    <col min="12" max="16384" width="9.140625" style="1"/>
  </cols>
  <sheetData>
    <row r="1" spans="1:10" ht="37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J2" s="2" t="s">
        <v>7</v>
      </c>
    </row>
    <row r="3" spans="1:10" ht="37.5" customHeight="1">
      <c r="A3" s="32" t="s">
        <v>0</v>
      </c>
      <c r="B3" s="32" t="s">
        <v>2</v>
      </c>
      <c r="C3" s="33" t="s">
        <v>3</v>
      </c>
      <c r="D3" s="33"/>
      <c r="E3" s="33"/>
      <c r="F3" s="33"/>
      <c r="G3" s="40" t="s">
        <v>47</v>
      </c>
      <c r="H3" s="40"/>
      <c r="I3" s="40"/>
      <c r="J3" s="40"/>
    </row>
    <row r="4" spans="1:10" ht="12.75" customHeight="1">
      <c r="A4" s="32"/>
      <c r="B4" s="32"/>
      <c r="C4" s="33" t="s">
        <v>31</v>
      </c>
      <c r="D4" s="33"/>
      <c r="E4" s="33" t="s">
        <v>32</v>
      </c>
      <c r="F4" s="33"/>
      <c r="G4" s="33" t="s">
        <v>31</v>
      </c>
      <c r="H4" s="33"/>
      <c r="I4" s="33" t="s">
        <v>32</v>
      </c>
      <c r="J4" s="33"/>
    </row>
    <row r="5" spans="1:10">
      <c r="A5" s="32"/>
      <c r="B5" s="32"/>
      <c r="C5" s="3" t="s">
        <v>5</v>
      </c>
      <c r="D5" s="3" t="s">
        <v>6</v>
      </c>
      <c r="E5" s="3" t="s">
        <v>5</v>
      </c>
      <c r="F5" s="3" t="s">
        <v>6</v>
      </c>
      <c r="G5" s="3" t="s">
        <v>5</v>
      </c>
      <c r="H5" s="3" t="s">
        <v>6</v>
      </c>
      <c r="I5" s="3" t="s">
        <v>5</v>
      </c>
      <c r="J5" s="3" t="s">
        <v>6</v>
      </c>
    </row>
    <row r="6" spans="1:10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s="5" customFormat="1">
      <c r="A7" s="12" t="s">
        <v>1</v>
      </c>
      <c r="B7" s="27" t="s">
        <v>33</v>
      </c>
      <c r="C7" s="19">
        <v>10414.799999999999</v>
      </c>
      <c r="D7" s="10">
        <f>ROUND(C7*1.18,2)</f>
        <v>12289.46</v>
      </c>
      <c r="E7" s="19">
        <v>11498.5</v>
      </c>
      <c r="F7" s="10">
        <f>ROUND(E7*1.18,2)</f>
        <v>13568.23</v>
      </c>
      <c r="G7" s="10">
        <f>ROUND(H7/1.18,2)</f>
        <v>1525.42</v>
      </c>
      <c r="H7" s="19">
        <v>1800</v>
      </c>
      <c r="I7" s="10">
        <f>ROUND(J7/1.18,2)</f>
        <v>1584.75</v>
      </c>
      <c r="J7" s="19">
        <v>1870</v>
      </c>
    </row>
    <row r="8" spans="1:10">
      <c r="A8" s="34" t="s">
        <v>9</v>
      </c>
      <c r="B8" s="35"/>
      <c r="C8" s="35"/>
      <c r="D8" s="35"/>
      <c r="E8" s="35"/>
      <c r="F8" s="35"/>
      <c r="G8" s="35"/>
      <c r="H8" s="35"/>
      <c r="I8" s="35"/>
      <c r="J8" s="36"/>
    </row>
    <row r="9" spans="1:10">
      <c r="A9" s="12" t="s">
        <v>10</v>
      </c>
      <c r="B9" s="46" t="s">
        <v>34</v>
      </c>
      <c r="C9" s="41">
        <v>7850.99</v>
      </c>
      <c r="D9" s="42">
        <f t="shared" ref="D9:D10" si="0">ROUND(C9*1.18,2)</f>
        <v>9264.17</v>
      </c>
      <c r="E9" s="41">
        <v>8623.34</v>
      </c>
      <c r="F9" s="42">
        <f t="shared" ref="F9:F10" si="1">ROUND(E9*1.18,2)</f>
        <v>10175.540000000001</v>
      </c>
      <c r="G9" s="10">
        <f t="shared" ref="G9:G10" si="2">ROUND(H9/1.18,2)</f>
        <v>2078.81</v>
      </c>
      <c r="H9" s="19">
        <v>2453</v>
      </c>
      <c r="I9" s="10">
        <f t="shared" ref="I9:I10" si="3">ROUND(J9/1.18,2)</f>
        <v>2224.58</v>
      </c>
      <c r="J9" s="19">
        <v>2625</v>
      </c>
    </row>
    <row r="10" spans="1:10">
      <c r="A10" s="12" t="s">
        <v>11</v>
      </c>
      <c r="B10" s="46"/>
      <c r="C10" s="41"/>
      <c r="D10" s="42">
        <f t="shared" si="0"/>
        <v>0</v>
      </c>
      <c r="E10" s="41"/>
      <c r="F10" s="42">
        <f t="shared" si="1"/>
        <v>0</v>
      </c>
      <c r="G10" s="10">
        <f t="shared" si="2"/>
        <v>2415.25</v>
      </c>
      <c r="H10" s="19">
        <v>2850</v>
      </c>
      <c r="I10" s="10">
        <f t="shared" si="3"/>
        <v>2563.56</v>
      </c>
      <c r="J10" s="19">
        <v>3025</v>
      </c>
    </row>
    <row r="11" spans="1:10">
      <c r="A11" s="34" t="s">
        <v>12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s="5" customFormat="1" ht="12.75" customHeight="1">
      <c r="A12" s="12" t="s">
        <v>16</v>
      </c>
      <c r="B12" s="47" t="s">
        <v>36</v>
      </c>
      <c r="C12" s="50">
        <v>14422.77</v>
      </c>
      <c r="D12" s="37">
        <f t="shared" ref="D12:D14" si="4">ROUND(C12*1.18,2)</f>
        <v>17018.87</v>
      </c>
      <c r="E12" s="50">
        <v>15892.54</v>
      </c>
      <c r="F12" s="37">
        <f t="shared" ref="F12:F14" si="5">ROUND(E12*1.18,2)</f>
        <v>18753.2</v>
      </c>
      <c r="G12" s="10">
        <f t="shared" ref="G12:G13" si="6">ROUND(H12/1.18,2)</f>
        <v>2292.37</v>
      </c>
      <c r="H12" s="19">
        <v>2705</v>
      </c>
      <c r="I12" s="10">
        <f t="shared" ref="I12:I13" si="7">ROUND(J12/1.18,2)</f>
        <v>2317.8000000000002</v>
      </c>
      <c r="J12" s="19">
        <v>2735</v>
      </c>
    </row>
    <row r="13" spans="1:10" s="5" customFormat="1">
      <c r="A13" s="12" t="s">
        <v>14</v>
      </c>
      <c r="B13" s="48"/>
      <c r="C13" s="51"/>
      <c r="D13" s="38">
        <f t="shared" si="4"/>
        <v>0</v>
      </c>
      <c r="E13" s="51"/>
      <c r="F13" s="38">
        <f t="shared" si="5"/>
        <v>0</v>
      </c>
      <c r="G13" s="10">
        <f t="shared" si="6"/>
        <v>2406.7800000000002</v>
      </c>
      <c r="H13" s="19">
        <v>2840</v>
      </c>
      <c r="I13" s="10">
        <f t="shared" si="7"/>
        <v>2432.1999999999998</v>
      </c>
      <c r="J13" s="19">
        <v>2870</v>
      </c>
    </row>
    <row r="14" spans="1:10" s="5" customFormat="1">
      <c r="A14" s="12" t="s">
        <v>15</v>
      </c>
      <c r="B14" s="49"/>
      <c r="C14" s="52"/>
      <c r="D14" s="39">
        <f t="shared" si="4"/>
        <v>0</v>
      </c>
      <c r="E14" s="52"/>
      <c r="F14" s="39">
        <f t="shared" si="5"/>
        <v>0</v>
      </c>
      <c r="G14" s="10"/>
      <c r="H14" s="10"/>
      <c r="I14" s="10"/>
      <c r="J14" s="10"/>
    </row>
    <row r="15" spans="1:10">
      <c r="A15" s="34" t="s">
        <v>13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12" t="s">
        <v>17</v>
      </c>
      <c r="B16" s="46" t="s">
        <v>35</v>
      </c>
      <c r="C16" s="41">
        <v>9547.92</v>
      </c>
      <c r="D16" s="42">
        <f t="shared" ref="D16:D17" si="8">ROUND(C16*1.18,2)</f>
        <v>11266.55</v>
      </c>
      <c r="E16" s="41">
        <v>10647.3</v>
      </c>
      <c r="F16" s="42">
        <f t="shared" ref="F16:F17" si="9">ROUND(E16*1.18,2)</f>
        <v>12563.81</v>
      </c>
      <c r="G16" s="10">
        <f t="shared" ref="G16:G17" si="10">ROUND(H16/1.18,2)</f>
        <v>1440.68</v>
      </c>
      <c r="H16" s="19">
        <v>1700</v>
      </c>
      <c r="I16" s="10">
        <f t="shared" ref="I16:I17" si="11">ROUND(J16/1.18,2)</f>
        <v>1440.68</v>
      </c>
      <c r="J16" s="19">
        <v>1700</v>
      </c>
    </row>
    <row r="17" spans="1:10">
      <c r="A17" s="12" t="s">
        <v>18</v>
      </c>
      <c r="B17" s="46"/>
      <c r="C17" s="41"/>
      <c r="D17" s="42">
        <f t="shared" si="8"/>
        <v>0</v>
      </c>
      <c r="E17" s="41"/>
      <c r="F17" s="42">
        <f t="shared" si="9"/>
        <v>0</v>
      </c>
      <c r="G17" s="10">
        <f t="shared" si="10"/>
        <v>2707.63</v>
      </c>
      <c r="H17" s="19">
        <v>3195</v>
      </c>
      <c r="I17" s="10">
        <f t="shared" si="11"/>
        <v>2652.54</v>
      </c>
      <c r="J17" s="19">
        <v>3130</v>
      </c>
    </row>
  </sheetData>
  <mergeCells count="28">
    <mergeCell ref="E16:E17"/>
    <mergeCell ref="F16:F17"/>
    <mergeCell ref="B12:B14"/>
    <mergeCell ref="D12:D14"/>
    <mergeCell ref="C12:C14"/>
    <mergeCell ref="E12:E14"/>
    <mergeCell ref="B16:B17"/>
    <mergeCell ref="C16:C17"/>
    <mergeCell ref="D16:D17"/>
    <mergeCell ref="A11:J11"/>
    <mergeCell ref="A15:J15"/>
    <mergeCell ref="F12:F14"/>
    <mergeCell ref="C3:F3"/>
    <mergeCell ref="G3:J3"/>
    <mergeCell ref="E9:E10"/>
    <mergeCell ref="F9:F10"/>
    <mergeCell ref="D9:D10"/>
    <mergeCell ref="A6:J6"/>
    <mergeCell ref="B9:B10"/>
    <mergeCell ref="C9:C10"/>
    <mergeCell ref="A8:J8"/>
    <mergeCell ref="A1:J1"/>
    <mergeCell ref="A3:A5"/>
    <mergeCell ref="B3:B5"/>
    <mergeCell ref="C4:D4"/>
    <mergeCell ref="E4:F4"/>
    <mergeCell ref="G4:H4"/>
    <mergeCell ref="I4:J4"/>
  </mergeCells>
  <pageMargins left="0.24" right="0.23" top="0.27559055118110237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70" workbookViewId="0">
      <selection activeCell="B9" sqref="B9:B10"/>
    </sheetView>
  </sheetViews>
  <sheetFormatPr defaultRowHeight="12.75"/>
  <cols>
    <col min="1" max="1" width="23" style="1" customWidth="1"/>
    <col min="2" max="2" width="24.42578125" style="1" customWidth="1"/>
    <col min="3" max="10" width="11.7109375" style="1" customWidth="1"/>
    <col min="11" max="16384" width="9.140625" style="1"/>
  </cols>
  <sheetData>
    <row r="1" spans="1:10" ht="21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 customHeight="1">
      <c r="J2" s="2" t="s">
        <v>26</v>
      </c>
    </row>
    <row r="3" spans="1:10" ht="28.5" customHeight="1">
      <c r="A3" s="32" t="s">
        <v>0</v>
      </c>
      <c r="B3" s="32" t="s">
        <v>2</v>
      </c>
      <c r="C3" s="33" t="s">
        <v>3</v>
      </c>
      <c r="D3" s="33"/>
      <c r="E3" s="33"/>
      <c r="F3" s="33"/>
      <c r="G3" s="33" t="s">
        <v>4</v>
      </c>
      <c r="H3" s="33"/>
      <c r="I3" s="33"/>
      <c r="J3" s="33"/>
    </row>
    <row r="4" spans="1:10" ht="12.75" customHeight="1">
      <c r="A4" s="32"/>
      <c r="B4" s="32"/>
      <c r="C4" s="33" t="str">
        <f>'Тарифы ТЭ на ОТ'!C4:D4</f>
        <v>с 01.01.15 по 30.06.15</v>
      </c>
      <c r="D4" s="33"/>
      <c r="E4" s="33" t="str">
        <f>'Тарифы ТЭ на ОТ'!E4:F4</f>
        <v>с 01.07.15 по 31.12.15</v>
      </c>
      <c r="F4" s="33"/>
      <c r="G4" s="33" t="str">
        <f>'Тарифы ТЭ на ОТ'!G4:H4</f>
        <v>с 01.01.15 по 30.06.15</v>
      </c>
      <c r="H4" s="33"/>
      <c r="I4" s="33" t="str">
        <f>'Тарифы ТЭ на ОТ'!I4:J4</f>
        <v>с 01.07.15 по 31.12.15</v>
      </c>
      <c r="J4" s="33"/>
    </row>
    <row r="5" spans="1:10">
      <c r="A5" s="32"/>
      <c r="B5" s="32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6</v>
      </c>
      <c r="I5" s="13" t="s">
        <v>5</v>
      </c>
      <c r="J5" s="13" t="s">
        <v>6</v>
      </c>
    </row>
    <row r="6" spans="1:10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5"/>
    </row>
    <row r="7" spans="1:10">
      <c r="A7" s="11" t="s">
        <v>1</v>
      </c>
      <c r="B7" s="22" t="s">
        <v>38</v>
      </c>
      <c r="C7" s="19">
        <v>92.56</v>
      </c>
      <c r="D7" s="10">
        <f>ROUND(C7*1.18,2)</f>
        <v>109.22</v>
      </c>
      <c r="E7" s="19">
        <v>106.45</v>
      </c>
      <c r="F7" s="10">
        <f>ROUND(E7*1.18,2)</f>
        <v>125.61</v>
      </c>
      <c r="G7" s="10">
        <f>ROUND(H7/1.18,2)</f>
        <v>67.73</v>
      </c>
      <c r="H7" s="19">
        <v>79.92</v>
      </c>
      <c r="I7" s="23">
        <f>ROUND(J7/1.18,2)</f>
        <v>71.19</v>
      </c>
      <c r="J7" s="19">
        <v>84</v>
      </c>
    </row>
    <row r="8" spans="1:10">
      <c r="A8" s="34" t="s">
        <v>9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5" customHeight="1">
      <c r="A9" s="12" t="s">
        <v>10</v>
      </c>
      <c r="B9" s="54" t="s">
        <v>39</v>
      </c>
      <c r="C9" s="50">
        <v>47.55</v>
      </c>
      <c r="D9" s="37">
        <f t="shared" ref="D9:D10" si="0">ROUND(C9*1.18,2)</f>
        <v>56.11</v>
      </c>
      <c r="E9" s="50">
        <v>50.02</v>
      </c>
      <c r="F9" s="37">
        <f t="shared" ref="F9:F10" si="1">ROUND(E9*1.18,2)</f>
        <v>59.02</v>
      </c>
      <c r="G9" s="37">
        <f t="shared" ref="G9:G10" si="2">ROUND(H9/1.18,2)</f>
        <v>47.55</v>
      </c>
      <c r="H9" s="50">
        <v>56.11</v>
      </c>
      <c r="I9" s="56">
        <f t="shared" ref="I9:I10" si="3">ROUND(J9/1.18,2)</f>
        <v>50.02</v>
      </c>
      <c r="J9" s="50">
        <v>59.02</v>
      </c>
    </row>
    <row r="10" spans="1:10">
      <c r="A10" s="12" t="s">
        <v>11</v>
      </c>
      <c r="B10" s="55"/>
      <c r="C10" s="52"/>
      <c r="D10" s="39">
        <f t="shared" si="0"/>
        <v>0</v>
      </c>
      <c r="E10" s="52"/>
      <c r="F10" s="39">
        <f t="shared" si="1"/>
        <v>0</v>
      </c>
      <c r="G10" s="39">
        <f t="shared" si="2"/>
        <v>0</v>
      </c>
      <c r="H10" s="52"/>
      <c r="I10" s="57">
        <f t="shared" si="3"/>
        <v>0</v>
      </c>
      <c r="J10" s="52"/>
    </row>
    <row r="11" spans="1:10">
      <c r="A11" s="34" t="s">
        <v>12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12" t="s">
        <v>16</v>
      </c>
      <c r="B12" s="54" t="s">
        <v>40</v>
      </c>
      <c r="C12" s="20">
        <v>111.33</v>
      </c>
      <c r="D12" s="24">
        <f t="shared" ref="D12:D13" si="4">ROUND(C12*1.18,2)</f>
        <v>131.37</v>
      </c>
      <c r="E12" s="20">
        <v>124.7</v>
      </c>
      <c r="F12" s="24">
        <f t="shared" ref="F12:F13" si="5">ROUND(E12*1.18,2)</f>
        <v>147.15</v>
      </c>
      <c r="G12" s="24">
        <f t="shared" ref="G12:G13" si="6">ROUND(H12/1.18,2)</f>
        <v>79.66</v>
      </c>
      <c r="H12" s="20">
        <v>94</v>
      </c>
      <c r="I12" s="24">
        <f t="shared" ref="I12:I13" si="7">ROUND(J12/1.18,2)</f>
        <v>80.510000000000005</v>
      </c>
      <c r="J12" s="20">
        <v>95</v>
      </c>
    </row>
    <row r="13" spans="1:10">
      <c r="A13" s="12" t="s">
        <v>14</v>
      </c>
      <c r="B13" s="55"/>
      <c r="C13" s="20">
        <v>147.03</v>
      </c>
      <c r="D13" s="24">
        <f t="shared" si="4"/>
        <v>173.5</v>
      </c>
      <c r="E13" s="20">
        <v>154.38</v>
      </c>
      <c r="F13" s="24">
        <f t="shared" si="5"/>
        <v>182.17</v>
      </c>
      <c r="G13" s="24">
        <f t="shared" si="6"/>
        <v>81.36</v>
      </c>
      <c r="H13" s="20">
        <v>96</v>
      </c>
      <c r="I13" s="24">
        <f t="shared" si="7"/>
        <v>82.2</v>
      </c>
      <c r="J13" s="20">
        <v>97</v>
      </c>
    </row>
    <row r="14" spans="1:10">
      <c r="A14" s="34" t="s">
        <v>13</v>
      </c>
      <c r="B14" s="35"/>
      <c r="C14" s="35"/>
      <c r="D14" s="35"/>
      <c r="E14" s="35"/>
      <c r="F14" s="35"/>
      <c r="G14" s="35"/>
      <c r="H14" s="35"/>
      <c r="I14" s="35"/>
      <c r="J14" s="36"/>
    </row>
    <row r="15" spans="1:10" ht="15" customHeight="1">
      <c r="A15" s="58" t="s">
        <v>17</v>
      </c>
      <c r="B15" s="54" t="s">
        <v>41</v>
      </c>
      <c r="C15" s="50">
        <v>181.14</v>
      </c>
      <c r="D15" s="56">
        <f t="shared" ref="D15:D16" si="8">ROUND(C15*1.18,2)</f>
        <v>213.75</v>
      </c>
      <c r="E15" s="50">
        <v>199.33</v>
      </c>
      <c r="F15" s="56">
        <f t="shared" ref="F15:F16" si="9">ROUND(E15*1.18,2)</f>
        <v>235.21</v>
      </c>
      <c r="G15" s="56">
        <f t="shared" ref="G15:G16" si="10">ROUND(H15/1.18,2)</f>
        <v>71.900000000000006</v>
      </c>
      <c r="H15" s="50">
        <v>84.84</v>
      </c>
      <c r="I15" s="56">
        <f t="shared" ref="I15:I16" si="11">ROUND(J15/1.18,2)</f>
        <v>40</v>
      </c>
      <c r="J15" s="50">
        <v>47.2</v>
      </c>
    </row>
    <row r="16" spans="1:10">
      <c r="A16" s="59"/>
      <c r="B16" s="55"/>
      <c r="C16" s="52"/>
      <c r="D16" s="57">
        <f t="shared" si="8"/>
        <v>0</v>
      </c>
      <c r="E16" s="52"/>
      <c r="F16" s="57">
        <f t="shared" si="9"/>
        <v>0</v>
      </c>
      <c r="G16" s="57">
        <f t="shared" si="10"/>
        <v>0</v>
      </c>
      <c r="H16" s="52"/>
      <c r="I16" s="57">
        <f t="shared" si="11"/>
        <v>0</v>
      </c>
      <c r="J16" s="52"/>
    </row>
  </sheetData>
  <mergeCells count="33">
    <mergeCell ref="B12:B13"/>
    <mergeCell ref="A14:J14"/>
    <mergeCell ref="A15:A16"/>
    <mergeCell ref="B15:B16"/>
    <mergeCell ref="A11:J11"/>
    <mergeCell ref="I15:I16"/>
    <mergeCell ref="J15:J16"/>
    <mergeCell ref="C15:C16"/>
    <mergeCell ref="D15:D16"/>
    <mergeCell ref="E15:E16"/>
    <mergeCell ref="F15:F16"/>
    <mergeCell ref="G15:G16"/>
    <mergeCell ref="H15:H16"/>
    <mergeCell ref="A6:J6"/>
    <mergeCell ref="A8:J8"/>
    <mergeCell ref="B9:B10"/>
    <mergeCell ref="H9:H10"/>
    <mergeCell ref="I9:I10"/>
    <mergeCell ref="J9:J10"/>
    <mergeCell ref="C9:C10"/>
    <mergeCell ref="D9:D10"/>
    <mergeCell ref="E9:E10"/>
    <mergeCell ref="F9:F10"/>
    <mergeCell ref="G9:G10"/>
    <mergeCell ref="A1:J1"/>
    <mergeCell ref="A3:A5"/>
    <mergeCell ref="B3:B5"/>
    <mergeCell ref="C3:F3"/>
    <mergeCell ref="G3:J3"/>
    <mergeCell ref="C4:D4"/>
    <mergeCell ref="E4:F4"/>
    <mergeCell ref="G4:H4"/>
    <mergeCell ref="I4:J4"/>
  </mergeCells>
  <pageMargins left="0.24" right="0.23" top="0.27559055118110237" bottom="0.74803149606299213" header="0.31496062992125984" footer="0.31496062992125984"/>
  <pageSetup paperSize="9" scale="7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70" workbookViewId="0">
      <selection activeCell="B10" sqref="B10:B13"/>
    </sheetView>
  </sheetViews>
  <sheetFormatPr defaultRowHeight="12.75"/>
  <cols>
    <col min="1" max="1" width="22.85546875" style="1" customWidth="1"/>
    <col min="2" max="2" width="24.42578125" style="1" customWidth="1"/>
    <col min="3" max="3" width="27.140625" style="1" customWidth="1"/>
    <col min="4" max="11" width="11.7109375" style="1" customWidth="1"/>
    <col min="12" max="16384" width="9.140625" style="1"/>
  </cols>
  <sheetData>
    <row r="1" spans="1:11" ht="21" customHeigh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4.25" customHeight="1">
      <c r="K2" s="2" t="s">
        <v>26</v>
      </c>
    </row>
    <row r="3" spans="1:11" ht="28.5" customHeight="1">
      <c r="A3" s="32" t="s">
        <v>0</v>
      </c>
      <c r="B3" s="32" t="s">
        <v>2</v>
      </c>
      <c r="C3" s="62" t="s">
        <v>19</v>
      </c>
      <c r="D3" s="33" t="s">
        <v>3</v>
      </c>
      <c r="E3" s="33"/>
      <c r="F3" s="33"/>
      <c r="G3" s="33"/>
      <c r="H3" s="33" t="s">
        <v>4</v>
      </c>
      <c r="I3" s="33"/>
      <c r="J3" s="33"/>
      <c r="K3" s="33"/>
    </row>
    <row r="4" spans="1:11" ht="12.75" customHeight="1">
      <c r="A4" s="32"/>
      <c r="B4" s="32"/>
      <c r="C4" s="63"/>
      <c r="D4" s="33" t="s">
        <v>31</v>
      </c>
      <c r="E4" s="33"/>
      <c r="F4" s="33" t="s">
        <v>32</v>
      </c>
      <c r="G4" s="33"/>
      <c r="H4" s="33" t="s">
        <v>31</v>
      </c>
      <c r="I4" s="33"/>
      <c r="J4" s="33" t="s">
        <v>32</v>
      </c>
      <c r="K4" s="33"/>
    </row>
    <row r="5" spans="1:11">
      <c r="A5" s="32"/>
      <c r="B5" s="32"/>
      <c r="C5" s="64"/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s="4" customFormat="1" ht="15.75" customHeight="1">
      <c r="A7" s="60" t="s">
        <v>1</v>
      </c>
      <c r="B7" s="42" t="s">
        <v>51</v>
      </c>
      <c r="C7" s="12" t="s">
        <v>20</v>
      </c>
      <c r="D7" s="21">
        <v>10414.799999999999</v>
      </c>
      <c r="E7" s="10">
        <f>ROUND(D7*1.18,2)</f>
        <v>12289.46</v>
      </c>
      <c r="F7" s="21">
        <v>11498.5</v>
      </c>
      <c r="G7" s="10">
        <f t="shared" ref="G7:G8" si="0">ROUND(F7*1.18,2)</f>
        <v>13568.23</v>
      </c>
      <c r="H7" s="10">
        <f>ROUND(I7/1.18,2)</f>
        <v>1525.42</v>
      </c>
      <c r="I7" s="21">
        <v>1800</v>
      </c>
      <c r="J7" s="10">
        <f t="shared" ref="J7:J8" si="1">ROUND(K7/1.18,2)</f>
        <v>1584.75</v>
      </c>
      <c r="K7" s="21">
        <v>1870</v>
      </c>
    </row>
    <row r="8" spans="1:11">
      <c r="A8" s="61"/>
      <c r="B8" s="42"/>
      <c r="C8" s="12" t="s">
        <v>21</v>
      </c>
      <c r="D8" s="21">
        <v>92.56</v>
      </c>
      <c r="E8" s="10">
        <f>ROUND(D8*1.18,2)</f>
        <v>109.22</v>
      </c>
      <c r="F8" s="21">
        <v>106.45</v>
      </c>
      <c r="G8" s="10">
        <f t="shared" si="0"/>
        <v>125.61</v>
      </c>
      <c r="H8" s="10">
        <f>ROUND(I8/1.18,2)</f>
        <v>67.73</v>
      </c>
      <c r="I8" s="21">
        <v>79.92</v>
      </c>
      <c r="J8" s="10">
        <f t="shared" si="1"/>
        <v>71.19</v>
      </c>
      <c r="K8" s="21">
        <v>84</v>
      </c>
    </row>
    <row r="9" spans="1:11">
      <c r="A9" s="35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>
      <c r="A10" s="60" t="s">
        <v>10</v>
      </c>
      <c r="B10" s="37" t="s">
        <v>50</v>
      </c>
      <c r="C10" s="12" t="s">
        <v>20</v>
      </c>
      <c r="D10" s="21">
        <v>7850.99</v>
      </c>
      <c r="E10" s="10">
        <f t="shared" ref="E10:E13" si="2">ROUND(D10*1.18,2)</f>
        <v>9264.17</v>
      </c>
      <c r="F10" s="21">
        <v>8623.34</v>
      </c>
      <c r="G10" s="10">
        <f t="shared" ref="G10:G13" si="3">ROUND(F10*1.18,2)</f>
        <v>10175.540000000001</v>
      </c>
      <c r="H10" s="10">
        <f t="shared" ref="H10:H13" si="4">ROUND(I10/1.18,2)</f>
        <v>2078.81</v>
      </c>
      <c r="I10" s="21">
        <v>2453</v>
      </c>
      <c r="J10" s="10">
        <f t="shared" ref="J10:J13" si="5">ROUND(K10/1.18,2)</f>
        <v>2224.58</v>
      </c>
      <c r="K10" s="21">
        <v>2625</v>
      </c>
    </row>
    <row r="11" spans="1:11">
      <c r="A11" s="61"/>
      <c r="B11" s="38"/>
      <c r="C11" s="12" t="s">
        <v>21</v>
      </c>
      <c r="D11" s="21">
        <v>47.55</v>
      </c>
      <c r="E11" s="10">
        <f t="shared" si="2"/>
        <v>56.11</v>
      </c>
      <c r="F11" s="21">
        <v>50.02</v>
      </c>
      <c r="G11" s="10">
        <f t="shared" si="3"/>
        <v>59.02</v>
      </c>
      <c r="H11" s="10">
        <f t="shared" si="4"/>
        <v>47.55</v>
      </c>
      <c r="I11" s="21">
        <v>56.11</v>
      </c>
      <c r="J11" s="10">
        <f t="shared" si="5"/>
        <v>50.02</v>
      </c>
      <c r="K11" s="21">
        <v>59.02</v>
      </c>
    </row>
    <row r="12" spans="1:11" ht="15" customHeight="1">
      <c r="A12" s="60" t="s">
        <v>11</v>
      </c>
      <c r="B12" s="38"/>
      <c r="C12" s="17" t="s">
        <v>20</v>
      </c>
      <c r="D12" s="21">
        <v>7850.99</v>
      </c>
      <c r="E12" s="16">
        <f t="shared" si="2"/>
        <v>9264.17</v>
      </c>
      <c r="F12" s="21">
        <v>8623.34</v>
      </c>
      <c r="G12" s="16">
        <f t="shared" si="3"/>
        <v>10175.540000000001</v>
      </c>
      <c r="H12" s="16">
        <f t="shared" si="4"/>
        <v>2415.25</v>
      </c>
      <c r="I12" s="21">
        <v>2850</v>
      </c>
      <c r="J12" s="16">
        <f t="shared" si="5"/>
        <v>2563.56</v>
      </c>
      <c r="K12" s="21">
        <v>3025</v>
      </c>
    </row>
    <row r="13" spans="1:11">
      <c r="A13" s="61"/>
      <c r="B13" s="39"/>
      <c r="C13" s="17" t="s">
        <v>21</v>
      </c>
      <c r="D13" s="21">
        <v>47.55</v>
      </c>
      <c r="E13" s="16">
        <f t="shared" si="2"/>
        <v>56.11</v>
      </c>
      <c r="F13" s="21">
        <v>50.02</v>
      </c>
      <c r="G13" s="16">
        <f t="shared" si="3"/>
        <v>59.02</v>
      </c>
      <c r="H13" s="16">
        <f t="shared" si="4"/>
        <v>47.55</v>
      </c>
      <c r="I13" s="21">
        <v>56.11</v>
      </c>
      <c r="J13" s="16">
        <f t="shared" si="5"/>
        <v>50.02</v>
      </c>
      <c r="K13" s="21">
        <v>59.02</v>
      </c>
    </row>
    <row r="14" spans="1:11">
      <c r="A14" s="34" t="s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>
      <c r="A15" s="58" t="s">
        <v>16</v>
      </c>
      <c r="B15" s="37" t="s">
        <v>46</v>
      </c>
      <c r="C15" s="12" t="s">
        <v>20</v>
      </c>
      <c r="D15" s="21">
        <v>14422.77</v>
      </c>
      <c r="E15" s="10">
        <f t="shared" ref="E15:E18" si="6">ROUND(D15*1.18,2)</f>
        <v>17018.87</v>
      </c>
      <c r="F15" s="21">
        <v>15892.54</v>
      </c>
      <c r="G15" s="10">
        <f t="shared" ref="G15:G18" si="7">ROUND(F15*1.18,2)</f>
        <v>18753.2</v>
      </c>
      <c r="H15" s="10">
        <f t="shared" ref="H15:H18" si="8">ROUND(I15/1.18,2)</f>
        <v>2292.37</v>
      </c>
      <c r="I15" s="21">
        <v>2705</v>
      </c>
      <c r="J15" s="10">
        <f t="shared" ref="J15:J18" si="9">ROUND(K15/1.18,2)</f>
        <v>2317.8000000000002</v>
      </c>
      <c r="K15" s="21">
        <v>2735</v>
      </c>
    </row>
    <row r="16" spans="1:11">
      <c r="A16" s="59"/>
      <c r="B16" s="38"/>
      <c r="C16" s="12" t="s">
        <v>21</v>
      </c>
      <c r="D16" s="21">
        <v>111.33</v>
      </c>
      <c r="E16" s="10">
        <f t="shared" si="6"/>
        <v>131.37</v>
      </c>
      <c r="F16" s="21">
        <v>124.7</v>
      </c>
      <c r="G16" s="10">
        <f t="shared" si="7"/>
        <v>147.15</v>
      </c>
      <c r="H16" s="10">
        <f t="shared" si="8"/>
        <v>79.66</v>
      </c>
      <c r="I16" s="21">
        <v>94</v>
      </c>
      <c r="J16" s="10">
        <f t="shared" si="9"/>
        <v>80.510000000000005</v>
      </c>
      <c r="K16" s="21">
        <v>95</v>
      </c>
    </row>
    <row r="17" spans="1:11">
      <c r="A17" s="58" t="s">
        <v>14</v>
      </c>
      <c r="B17" s="38"/>
      <c r="C17" s="12" t="s">
        <v>20</v>
      </c>
      <c r="D17" s="21">
        <v>14422.77</v>
      </c>
      <c r="E17" s="10">
        <f t="shared" si="6"/>
        <v>17018.87</v>
      </c>
      <c r="F17" s="21">
        <v>15892.54</v>
      </c>
      <c r="G17" s="10">
        <f t="shared" si="7"/>
        <v>18753.2</v>
      </c>
      <c r="H17" s="10">
        <f t="shared" si="8"/>
        <v>2406.7800000000002</v>
      </c>
      <c r="I17" s="21">
        <v>2840</v>
      </c>
      <c r="J17" s="10">
        <f t="shared" si="9"/>
        <v>2432.1999999999998</v>
      </c>
      <c r="K17" s="21">
        <v>2870</v>
      </c>
    </row>
    <row r="18" spans="1:11">
      <c r="A18" s="59"/>
      <c r="B18" s="39"/>
      <c r="C18" s="12" t="s">
        <v>21</v>
      </c>
      <c r="D18" s="21">
        <v>147.03</v>
      </c>
      <c r="E18" s="10">
        <f t="shared" si="6"/>
        <v>173.5</v>
      </c>
      <c r="F18" s="21">
        <v>154.38</v>
      </c>
      <c r="G18" s="10">
        <f t="shared" si="7"/>
        <v>182.17</v>
      </c>
      <c r="H18" s="10">
        <f t="shared" si="8"/>
        <v>81.36</v>
      </c>
      <c r="I18" s="21">
        <v>96</v>
      </c>
      <c r="J18" s="10">
        <f t="shared" si="9"/>
        <v>82.2</v>
      </c>
      <c r="K18" s="21">
        <v>97</v>
      </c>
    </row>
    <row r="19" spans="1:11">
      <c r="A19" s="34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>
      <c r="A20" s="58" t="s">
        <v>17</v>
      </c>
      <c r="B20" s="42" t="s">
        <v>48</v>
      </c>
      <c r="C20" s="12" t="s">
        <v>20</v>
      </c>
      <c r="D20" s="21">
        <v>9547.92</v>
      </c>
      <c r="E20" s="10">
        <f t="shared" ref="E20:E21" si="10">ROUND(D20*1.18,2)</f>
        <v>11266.55</v>
      </c>
      <c r="F20" s="21">
        <v>10647.3</v>
      </c>
      <c r="G20" s="10">
        <f t="shared" ref="G20:G21" si="11">ROUND(F20*1.18,2)</f>
        <v>12563.81</v>
      </c>
      <c r="H20" s="10">
        <f t="shared" ref="H20:H21" si="12">ROUND(I20/1.18,2)</f>
        <v>1440.68</v>
      </c>
      <c r="I20" s="21">
        <v>1700</v>
      </c>
      <c r="J20" s="10">
        <f t="shared" ref="J20:J21" si="13">ROUND(K20/1.18,2)</f>
        <v>1440.68</v>
      </c>
      <c r="K20" s="21">
        <v>1700</v>
      </c>
    </row>
    <row r="21" spans="1:11">
      <c r="A21" s="59"/>
      <c r="B21" s="42"/>
      <c r="C21" s="12" t="s">
        <v>21</v>
      </c>
      <c r="D21" s="21">
        <v>181.14</v>
      </c>
      <c r="E21" s="10">
        <f t="shared" si="10"/>
        <v>213.75</v>
      </c>
      <c r="F21" s="21">
        <v>199.33</v>
      </c>
      <c r="G21" s="10">
        <f t="shared" si="11"/>
        <v>235.21</v>
      </c>
      <c r="H21" s="10">
        <f t="shared" si="12"/>
        <v>71.900000000000006</v>
      </c>
      <c r="I21" s="21">
        <v>84.84</v>
      </c>
      <c r="J21" s="10">
        <f t="shared" si="13"/>
        <v>40</v>
      </c>
      <c r="K21" s="21">
        <v>47.2</v>
      </c>
    </row>
  </sheetData>
  <mergeCells count="24">
    <mergeCell ref="B20:B21"/>
    <mergeCell ref="A20:A21"/>
    <mergeCell ref="A9:K9"/>
    <mergeCell ref="A14:K14"/>
    <mergeCell ref="A19:K19"/>
    <mergeCell ref="A15:A16"/>
    <mergeCell ref="A17:A18"/>
    <mergeCell ref="B15:B18"/>
    <mergeCell ref="A10:A11"/>
    <mergeCell ref="A12:A13"/>
    <mergeCell ref="B10:B13"/>
    <mergeCell ref="A7:A8"/>
    <mergeCell ref="B7:B8"/>
    <mergeCell ref="A6:K6"/>
    <mergeCell ref="A1:K1"/>
    <mergeCell ref="A3:A5"/>
    <mergeCell ref="B3:B5"/>
    <mergeCell ref="D3:G3"/>
    <mergeCell ref="H3:K3"/>
    <mergeCell ref="D4:E4"/>
    <mergeCell ref="F4:G4"/>
    <mergeCell ref="H4:I4"/>
    <mergeCell ref="J4:K4"/>
    <mergeCell ref="C3:C5"/>
  </mergeCells>
  <pageMargins left="0.24" right="0.23" top="0.27559055118110237" bottom="0.74803149606299213" header="0.31496062992125984" footer="0.31496062992125984"/>
  <pageSetup paperSize="9" scale="7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SheetLayoutView="70" workbookViewId="0">
      <selection activeCell="B7" sqref="B7:B8"/>
    </sheetView>
  </sheetViews>
  <sheetFormatPr defaultRowHeight="12.75"/>
  <cols>
    <col min="1" max="1" width="20.7109375" style="1" customWidth="1"/>
    <col min="2" max="2" width="24.42578125" style="1" customWidth="1"/>
    <col min="3" max="3" width="30.7109375" style="1" customWidth="1"/>
    <col min="4" max="11" width="11.7109375" style="1" customWidth="1"/>
    <col min="12" max="16384" width="9.140625" style="1"/>
  </cols>
  <sheetData>
    <row r="1" spans="1:13" ht="21.7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5" t="s">
        <v>26</v>
      </c>
    </row>
    <row r="3" spans="1:13">
      <c r="A3" s="32" t="s">
        <v>0</v>
      </c>
      <c r="B3" s="32" t="s">
        <v>2</v>
      </c>
      <c r="C3" s="62" t="s">
        <v>23</v>
      </c>
      <c r="D3" s="33" t="s">
        <v>3</v>
      </c>
      <c r="E3" s="33"/>
      <c r="F3" s="33"/>
      <c r="G3" s="33"/>
      <c r="H3" s="33" t="s">
        <v>4</v>
      </c>
      <c r="I3" s="33"/>
      <c r="J3" s="33"/>
      <c r="K3" s="33"/>
    </row>
    <row r="4" spans="1:13" ht="12.75" customHeight="1">
      <c r="A4" s="32"/>
      <c r="B4" s="32"/>
      <c r="C4" s="63"/>
      <c r="D4" s="33" t="str">
        <f>'Тариф на гор.воду в открытой си'!D4:E4</f>
        <v>с 01.01.15 по 30.06.15</v>
      </c>
      <c r="E4" s="33"/>
      <c r="F4" s="33" t="str">
        <f>'Тариф на гор.воду в открытой си'!F4:G4</f>
        <v>с 01.07.15 по 31.12.15</v>
      </c>
      <c r="G4" s="33"/>
      <c r="H4" s="33" t="str">
        <f>'Тариф на гор.воду в открытой си'!H4:I4</f>
        <v>с 01.01.15 по 30.06.15</v>
      </c>
      <c r="I4" s="33"/>
      <c r="J4" s="33" t="str">
        <f>'Тариф на гор.воду в открытой си'!J4:K4</f>
        <v>с 01.07.15 по 31.12.15</v>
      </c>
      <c r="K4" s="33"/>
    </row>
    <row r="5" spans="1:13">
      <c r="A5" s="32"/>
      <c r="B5" s="32"/>
      <c r="C5" s="64"/>
      <c r="D5" s="13" t="s">
        <v>5</v>
      </c>
      <c r="E5" s="13" t="s">
        <v>6</v>
      </c>
      <c r="F5" s="13" t="s">
        <v>5</v>
      </c>
      <c r="G5" s="13" t="s">
        <v>6</v>
      </c>
      <c r="H5" s="13" t="s">
        <v>5</v>
      </c>
      <c r="I5" s="13" t="s">
        <v>6</v>
      </c>
      <c r="J5" s="13" t="s">
        <v>5</v>
      </c>
      <c r="K5" s="13" t="s">
        <v>6</v>
      </c>
    </row>
    <row r="6" spans="1:13">
      <c r="A6" s="43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3">
      <c r="A7" s="60" t="s">
        <v>22</v>
      </c>
      <c r="B7" s="42" t="s">
        <v>44</v>
      </c>
      <c r="C7" s="12" t="s">
        <v>24</v>
      </c>
      <c r="D7" s="21">
        <v>9547.92</v>
      </c>
      <c r="E7" s="10">
        <f>ROUND(D7*1.18,2)</f>
        <v>11266.55</v>
      </c>
      <c r="F7" s="21">
        <v>10647.3</v>
      </c>
      <c r="G7" s="10">
        <f t="shared" ref="G7:G8" si="0">ROUND(F7*1.18,2)</f>
        <v>12563.81</v>
      </c>
      <c r="H7" s="10">
        <f>ROUND(I7/1.18,2)</f>
        <v>1440.68</v>
      </c>
      <c r="I7" s="21">
        <v>1700</v>
      </c>
      <c r="J7" s="10">
        <f t="shared" ref="J7:J8" si="1">ROUND(K7/1.18,2)</f>
        <v>1440.68</v>
      </c>
      <c r="K7" s="21">
        <v>1700</v>
      </c>
      <c r="L7" s="6"/>
      <c r="M7" s="6"/>
    </row>
    <row r="8" spans="1:13">
      <c r="A8" s="61"/>
      <c r="B8" s="42"/>
      <c r="C8" s="7" t="s">
        <v>25</v>
      </c>
      <c r="D8" s="21">
        <v>181.14</v>
      </c>
      <c r="E8" s="10">
        <f>ROUND(D8*1.18,2)</f>
        <v>213.75</v>
      </c>
      <c r="F8" s="21">
        <v>199.33</v>
      </c>
      <c r="G8" s="10">
        <f t="shared" si="0"/>
        <v>235.21</v>
      </c>
      <c r="H8" s="10">
        <f>ROUND(I8/1.18,2)</f>
        <v>71.900000000000006</v>
      </c>
      <c r="I8" s="21">
        <v>84.84</v>
      </c>
      <c r="J8" s="10">
        <f t="shared" si="1"/>
        <v>40</v>
      </c>
      <c r="K8" s="21">
        <v>47.2</v>
      </c>
    </row>
  </sheetData>
  <mergeCells count="13">
    <mergeCell ref="A7:A8"/>
    <mergeCell ref="B7:B8"/>
    <mergeCell ref="A6:K6"/>
    <mergeCell ref="A1:K1"/>
    <mergeCell ref="A3:A5"/>
    <mergeCell ref="B3:B5"/>
    <mergeCell ref="D3:G3"/>
    <mergeCell ref="H3:K3"/>
    <mergeCell ref="D4:E4"/>
    <mergeCell ref="F4:G4"/>
    <mergeCell ref="H4:I4"/>
    <mergeCell ref="J4:K4"/>
    <mergeCell ref="C3:C5"/>
  </mergeCells>
  <pageMargins left="0.24" right="0.23" top="0.27559055118110237" bottom="0.74803149606299213" header="0.31496062992125984" footer="0.31496062992125984"/>
  <pageSetup paperSize="9" scale="87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topLeftCell="A40" zoomScale="80" zoomScaleNormal="80" zoomScaleSheetLayoutView="70" workbookViewId="0">
      <selection activeCell="A71" sqref="A71:XFD86"/>
    </sheetView>
  </sheetViews>
  <sheetFormatPr defaultRowHeight="12.75"/>
  <cols>
    <col min="1" max="1" width="29.28515625" style="1" customWidth="1"/>
    <col min="2" max="2" width="23.140625" style="1" customWidth="1"/>
    <col min="3" max="10" width="11.7109375" style="1" customWidth="1"/>
    <col min="11" max="12" width="13.285156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3" ht="23.2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</row>
    <row r="2" spans="1:13">
      <c r="J2" s="2" t="s">
        <v>7</v>
      </c>
    </row>
    <row r="3" spans="1:13" ht="40.5" customHeight="1">
      <c r="A3" s="32" t="s">
        <v>0</v>
      </c>
      <c r="B3" s="32" t="s">
        <v>2</v>
      </c>
      <c r="C3" s="33" t="s">
        <v>3</v>
      </c>
      <c r="D3" s="33"/>
      <c r="E3" s="33"/>
      <c r="F3" s="33"/>
      <c r="G3" s="33" t="str">
        <f>'Тарифы ТЭ на ОТ'!G3:J3</f>
        <v>Льготные тарифы для населения и исполнителей коммунальных услуг Постановление № 454 от 16.12.14 г.</v>
      </c>
      <c r="H3" s="33"/>
      <c r="I3" s="33"/>
      <c r="J3" s="33"/>
    </row>
    <row r="4" spans="1:13" ht="12.75" customHeight="1">
      <c r="A4" s="32"/>
      <c r="B4" s="32"/>
      <c r="C4" s="33" t="str">
        <f>'Тарифы ТЭ на ОТ'!C4:D4</f>
        <v>с 01.01.15 по 30.06.15</v>
      </c>
      <c r="D4" s="33"/>
      <c r="E4" s="33" t="str">
        <f>'Тарифы ТЭ на ОТ'!E4:F4</f>
        <v>с 01.07.15 по 31.12.15</v>
      </c>
      <c r="F4" s="33"/>
      <c r="G4" s="33" t="str">
        <f>'Тарифы ТЭ на ОТ'!G4:H4</f>
        <v>с 01.01.15 по 30.06.15</v>
      </c>
      <c r="H4" s="33"/>
      <c r="I4" s="33" t="str">
        <f>'Тарифы ТЭ на ОТ'!I4:J4</f>
        <v>с 01.07.15 по 31.12.15</v>
      </c>
      <c r="J4" s="33"/>
    </row>
    <row r="5" spans="1:13">
      <c r="A5" s="32"/>
      <c r="B5" s="32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6</v>
      </c>
      <c r="I5" s="13" t="s">
        <v>5</v>
      </c>
      <c r="J5" s="13" t="s">
        <v>6</v>
      </c>
    </row>
    <row r="6" spans="1:13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5"/>
    </row>
    <row r="7" spans="1:13" s="5" customFormat="1">
      <c r="A7" s="27" t="s">
        <v>1</v>
      </c>
      <c r="B7" s="27" t="s">
        <v>33</v>
      </c>
      <c r="C7" s="25">
        <v>10414.799999999999</v>
      </c>
      <c r="D7" s="26">
        <f>ROUND(C7*1.18,2)</f>
        <v>12289.46</v>
      </c>
      <c r="E7" s="25">
        <v>11498.5</v>
      </c>
      <c r="F7" s="26">
        <f>ROUND(E7*1.18,2)</f>
        <v>13568.23</v>
      </c>
      <c r="G7" s="26">
        <f>ROUND(H7/1.18,2)</f>
        <v>1525.42</v>
      </c>
      <c r="H7" s="25">
        <v>1800</v>
      </c>
      <c r="I7" s="26">
        <f>ROUND(J7/1.18,2)</f>
        <v>1584.75</v>
      </c>
      <c r="J7" s="25">
        <v>1870</v>
      </c>
      <c r="K7" s="8"/>
      <c r="L7" s="9"/>
      <c r="M7" s="9"/>
    </row>
    <row r="8" spans="1:13">
      <c r="A8" s="34" t="s">
        <v>9</v>
      </c>
      <c r="B8" s="35"/>
      <c r="C8" s="35"/>
      <c r="D8" s="35"/>
      <c r="E8" s="35"/>
      <c r="F8" s="35"/>
      <c r="G8" s="35"/>
      <c r="H8" s="35"/>
      <c r="I8" s="35"/>
      <c r="J8" s="36"/>
      <c r="K8" s="8"/>
      <c r="L8" s="9"/>
      <c r="M8" s="9"/>
    </row>
    <row r="9" spans="1:13">
      <c r="A9" s="27" t="s">
        <v>10</v>
      </c>
      <c r="B9" s="46" t="s">
        <v>34</v>
      </c>
      <c r="C9" s="41">
        <v>7850.99</v>
      </c>
      <c r="D9" s="42">
        <f t="shared" ref="D9:D10" si="0">ROUND(C9*1.18,2)</f>
        <v>9264.17</v>
      </c>
      <c r="E9" s="41">
        <v>8623.34</v>
      </c>
      <c r="F9" s="42">
        <f t="shared" ref="F9:F10" si="1">ROUND(E9*1.18,2)</f>
        <v>10175.540000000001</v>
      </c>
      <c r="G9" s="26">
        <f t="shared" ref="G9:G10" si="2">ROUND(H9/1.18,2)</f>
        <v>2078.81</v>
      </c>
      <c r="H9" s="25">
        <v>2453</v>
      </c>
      <c r="I9" s="26">
        <f t="shared" ref="I9:I10" si="3">ROUND(J9/1.18,2)</f>
        <v>2224.58</v>
      </c>
      <c r="J9" s="25">
        <v>2625</v>
      </c>
      <c r="K9" s="8"/>
      <c r="L9" s="9"/>
      <c r="M9" s="9"/>
    </row>
    <row r="10" spans="1:13">
      <c r="A10" s="27" t="s">
        <v>11</v>
      </c>
      <c r="B10" s="46"/>
      <c r="C10" s="41"/>
      <c r="D10" s="42">
        <f t="shared" si="0"/>
        <v>0</v>
      </c>
      <c r="E10" s="41"/>
      <c r="F10" s="42">
        <f t="shared" si="1"/>
        <v>0</v>
      </c>
      <c r="G10" s="26">
        <f t="shared" si="2"/>
        <v>2415.25</v>
      </c>
      <c r="H10" s="25">
        <v>2850</v>
      </c>
      <c r="I10" s="26">
        <f t="shared" si="3"/>
        <v>2563.56</v>
      </c>
      <c r="J10" s="25">
        <v>3025</v>
      </c>
      <c r="K10" s="8"/>
      <c r="L10" s="9"/>
      <c r="M10" s="9"/>
    </row>
    <row r="11" spans="1:13">
      <c r="A11" s="34" t="s">
        <v>12</v>
      </c>
      <c r="B11" s="35"/>
      <c r="C11" s="35"/>
      <c r="D11" s="35"/>
      <c r="E11" s="35"/>
      <c r="F11" s="35"/>
      <c r="G11" s="35"/>
      <c r="H11" s="35"/>
      <c r="I11" s="35"/>
      <c r="J11" s="36"/>
      <c r="K11" s="8"/>
      <c r="L11" s="9"/>
      <c r="M11" s="9"/>
    </row>
    <row r="12" spans="1:13" s="5" customFormat="1" ht="12.75" customHeight="1">
      <c r="A12" s="27" t="s">
        <v>16</v>
      </c>
      <c r="B12" s="47" t="s">
        <v>36</v>
      </c>
      <c r="C12" s="50">
        <v>14422.77</v>
      </c>
      <c r="D12" s="37">
        <f t="shared" ref="D12:D14" si="4">ROUND(C12*1.18,2)</f>
        <v>17018.87</v>
      </c>
      <c r="E12" s="50">
        <v>15892.54</v>
      </c>
      <c r="F12" s="37">
        <f t="shared" ref="F12:F14" si="5">ROUND(E12*1.18,2)</f>
        <v>18753.2</v>
      </c>
      <c r="G12" s="26">
        <f t="shared" ref="G12:G13" si="6">ROUND(H12/1.18,2)</f>
        <v>2292.37</v>
      </c>
      <c r="H12" s="25">
        <v>2705</v>
      </c>
      <c r="I12" s="26">
        <f t="shared" ref="I12:I13" si="7">ROUND(J12/1.18,2)</f>
        <v>2317.8000000000002</v>
      </c>
      <c r="J12" s="25">
        <v>2735</v>
      </c>
      <c r="K12" s="8"/>
      <c r="L12" s="9"/>
      <c r="M12" s="9"/>
    </row>
    <row r="13" spans="1:13" s="5" customFormat="1">
      <c r="A13" s="27" t="s">
        <v>14</v>
      </c>
      <c r="B13" s="48"/>
      <c r="C13" s="51"/>
      <c r="D13" s="38">
        <f t="shared" si="4"/>
        <v>0</v>
      </c>
      <c r="E13" s="51"/>
      <c r="F13" s="38">
        <f t="shared" si="5"/>
        <v>0</v>
      </c>
      <c r="G13" s="26">
        <f t="shared" si="6"/>
        <v>2406.7800000000002</v>
      </c>
      <c r="H13" s="25">
        <v>2840</v>
      </c>
      <c r="I13" s="26">
        <f t="shared" si="7"/>
        <v>2432.1999999999998</v>
      </c>
      <c r="J13" s="25">
        <v>2870</v>
      </c>
      <c r="K13" s="8"/>
      <c r="L13" s="9"/>
      <c r="M13" s="9"/>
    </row>
    <row r="14" spans="1:13" s="5" customFormat="1">
      <c r="A14" s="27" t="s">
        <v>15</v>
      </c>
      <c r="B14" s="49"/>
      <c r="C14" s="52"/>
      <c r="D14" s="39">
        <f t="shared" si="4"/>
        <v>0</v>
      </c>
      <c r="E14" s="52"/>
      <c r="F14" s="39">
        <f t="shared" si="5"/>
        <v>0</v>
      </c>
      <c r="G14" s="26"/>
      <c r="H14" s="26"/>
      <c r="I14" s="26"/>
      <c r="J14" s="26"/>
      <c r="K14" s="8"/>
      <c r="L14" s="9"/>
      <c r="M14" s="9"/>
    </row>
    <row r="15" spans="1:13">
      <c r="A15" s="34" t="s">
        <v>13</v>
      </c>
      <c r="B15" s="35"/>
      <c r="C15" s="35"/>
      <c r="D15" s="35"/>
      <c r="E15" s="35"/>
      <c r="F15" s="35"/>
      <c r="G15" s="35"/>
      <c r="H15" s="35"/>
      <c r="I15" s="35"/>
      <c r="J15" s="36"/>
      <c r="K15" s="8"/>
      <c r="L15" s="9"/>
      <c r="M15" s="9"/>
    </row>
    <row r="16" spans="1:13">
      <c r="A16" s="27" t="s">
        <v>17</v>
      </c>
      <c r="B16" s="46" t="s">
        <v>35</v>
      </c>
      <c r="C16" s="41">
        <v>9547.92</v>
      </c>
      <c r="D16" s="42">
        <f t="shared" ref="D16:D17" si="8">ROUND(C16*1.18,2)</f>
        <v>11266.55</v>
      </c>
      <c r="E16" s="41">
        <v>10647.3</v>
      </c>
      <c r="F16" s="42">
        <f t="shared" ref="F16:F17" si="9">ROUND(E16*1.18,2)</f>
        <v>12563.81</v>
      </c>
      <c r="G16" s="26">
        <f t="shared" ref="G16:G17" si="10">ROUND(H16/1.18,2)</f>
        <v>1440.68</v>
      </c>
      <c r="H16" s="25">
        <v>1700</v>
      </c>
      <c r="I16" s="26">
        <f t="shared" ref="I16:I17" si="11">ROUND(J16/1.18,2)</f>
        <v>1440.68</v>
      </c>
      <c r="J16" s="25">
        <v>1700</v>
      </c>
      <c r="K16" s="8"/>
      <c r="L16" s="9"/>
      <c r="M16" s="9"/>
    </row>
    <row r="17" spans="1:13">
      <c r="A17" s="27" t="s">
        <v>18</v>
      </c>
      <c r="B17" s="46"/>
      <c r="C17" s="41"/>
      <c r="D17" s="42">
        <f t="shared" si="8"/>
        <v>0</v>
      </c>
      <c r="E17" s="41"/>
      <c r="F17" s="42">
        <f t="shared" si="9"/>
        <v>0</v>
      </c>
      <c r="G17" s="26">
        <f t="shared" si="10"/>
        <v>2707.63</v>
      </c>
      <c r="H17" s="25">
        <v>3195</v>
      </c>
      <c r="I17" s="26">
        <f t="shared" si="11"/>
        <v>2652.54</v>
      </c>
      <c r="J17" s="25">
        <v>3130</v>
      </c>
      <c r="K17" s="9"/>
      <c r="L17" s="9"/>
      <c r="M17" s="9"/>
    </row>
    <row r="18" spans="1:13">
      <c r="K18" s="9"/>
      <c r="L18" s="9"/>
      <c r="M18" s="9"/>
    </row>
    <row r="19" spans="1:13">
      <c r="K19" s="9"/>
      <c r="L19" s="9"/>
    </row>
    <row r="20" spans="1:13" ht="15">
      <c r="A20" s="53" t="s">
        <v>37</v>
      </c>
      <c r="B20" s="53"/>
      <c r="C20" s="53"/>
      <c r="D20" s="53"/>
      <c r="E20" s="53"/>
      <c r="F20" s="53"/>
      <c r="G20" s="53"/>
      <c r="H20" s="53"/>
      <c r="I20" s="53"/>
      <c r="J20" s="53"/>
      <c r="K20" s="9"/>
      <c r="L20" s="9"/>
    </row>
    <row r="21" spans="1:13">
      <c r="J21" s="2" t="s">
        <v>26</v>
      </c>
      <c r="K21" s="9"/>
      <c r="L21" s="9"/>
    </row>
    <row r="22" spans="1:13">
      <c r="A22" s="32" t="s">
        <v>0</v>
      </c>
      <c r="B22" s="32" t="s">
        <v>2</v>
      </c>
      <c r="C22" s="33" t="s">
        <v>3</v>
      </c>
      <c r="D22" s="33"/>
      <c r="E22" s="33"/>
      <c r="F22" s="33"/>
      <c r="G22" s="33" t="s">
        <v>4</v>
      </c>
      <c r="H22" s="33"/>
      <c r="I22" s="33"/>
      <c r="J22" s="33"/>
      <c r="K22" s="9"/>
      <c r="L22" s="9"/>
    </row>
    <row r="23" spans="1:13" ht="12.75" customHeight="1">
      <c r="A23" s="32"/>
      <c r="B23" s="32"/>
      <c r="C23" s="33" t="str">
        <f>'Тариф на ТН'!C4:D4</f>
        <v>с 01.01.15 по 30.06.15</v>
      </c>
      <c r="D23" s="33"/>
      <c r="E23" s="33" t="str">
        <f>'Тариф на ТН'!E4:F4</f>
        <v>с 01.07.15 по 31.12.15</v>
      </c>
      <c r="F23" s="33"/>
      <c r="G23" s="33" t="str">
        <f>'Тариф на ТН'!G4:H4</f>
        <v>с 01.01.15 по 30.06.15</v>
      </c>
      <c r="H23" s="33"/>
      <c r="I23" s="33" t="str">
        <f>'Тариф на ТН'!I4:J4</f>
        <v>с 01.07.15 по 31.12.15</v>
      </c>
      <c r="J23" s="33"/>
      <c r="K23" s="9"/>
      <c r="L23" s="9"/>
    </row>
    <row r="24" spans="1:13">
      <c r="A24" s="32"/>
      <c r="B24" s="32"/>
      <c r="C24" s="13" t="s">
        <v>5</v>
      </c>
      <c r="D24" s="13" t="s">
        <v>6</v>
      </c>
      <c r="E24" s="13" t="s">
        <v>5</v>
      </c>
      <c r="F24" s="13" t="s">
        <v>6</v>
      </c>
      <c r="G24" s="13" t="s">
        <v>5</v>
      </c>
      <c r="H24" s="13" t="s">
        <v>6</v>
      </c>
      <c r="I24" s="13" t="s">
        <v>5</v>
      </c>
      <c r="J24" s="13" t="s">
        <v>6</v>
      </c>
      <c r="K24" s="9"/>
      <c r="L24" s="9"/>
    </row>
    <row r="25" spans="1:13">
      <c r="A25" s="43" t="s">
        <v>8</v>
      </c>
      <c r="B25" s="44"/>
      <c r="C25" s="44"/>
      <c r="D25" s="44"/>
      <c r="E25" s="44"/>
      <c r="F25" s="44"/>
      <c r="G25" s="44"/>
      <c r="H25" s="44"/>
      <c r="I25" s="44"/>
      <c r="J25" s="44"/>
      <c r="K25" s="9"/>
      <c r="L25" s="9"/>
    </row>
    <row r="26" spans="1:13">
      <c r="A26" s="28" t="s">
        <v>1</v>
      </c>
      <c r="B26" s="22" t="s">
        <v>38</v>
      </c>
      <c r="C26" s="25">
        <v>92.56</v>
      </c>
      <c r="D26" s="26">
        <f>ROUND(C26*1.18,2)</f>
        <v>109.22</v>
      </c>
      <c r="E26" s="25">
        <v>106.45</v>
      </c>
      <c r="F26" s="26">
        <f>ROUND(E26*1.18,2)</f>
        <v>125.61</v>
      </c>
      <c r="G26" s="26">
        <f>ROUND(H26/1.18,2)</f>
        <v>67.73</v>
      </c>
      <c r="H26" s="25">
        <v>79.92</v>
      </c>
      <c r="I26" s="23">
        <f>ROUND(J26/1.18,2)</f>
        <v>71.19</v>
      </c>
      <c r="J26" s="25">
        <v>84</v>
      </c>
      <c r="K26" s="9"/>
      <c r="L26" s="9"/>
    </row>
    <row r="27" spans="1:13">
      <c r="A27" s="34" t="s">
        <v>9</v>
      </c>
      <c r="B27" s="35"/>
      <c r="C27" s="35"/>
      <c r="D27" s="35"/>
      <c r="E27" s="35"/>
      <c r="F27" s="35"/>
      <c r="G27" s="35"/>
      <c r="H27" s="35"/>
      <c r="I27" s="35"/>
      <c r="J27" s="36"/>
      <c r="K27" s="9"/>
      <c r="L27" s="9"/>
    </row>
    <row r="28" spans="1:13">
      <c r="A28" s="27" t="s">
        <v>10</v>
      </c>
      <c r="B28" s="54" t="s">
        <v>39</v>
      </c>
      <c r="C28" s="50">
        <v>47.55</v>
      </c>
      <c r="D28" s="37">
        <f t="shared" ref="D28:D29" si="12">ROUND(C28*1.18,2)</f>
        <v>56.11</v>
      </c>
      <c r="E28" s="50">
        <v>50.02</v>
      </c>
      <c r="F28" s="37">
        <f t="shared" ref="F28:F29" si="13">ROUND(E28*1.18,2)</f>
        <v>59.02</v>
      </c>
      <c r="G28" s="37">
        <f t="shared" ref="G28:G29" si="14">ROUND(H28/1.18,2)</f>
        <v>47.55</v>
      </c>
      <c r="H28" s="50">
        <v>56.11</v>
      </c>
      <c r="I28" s="56">
        <f t="shared" ref="I28:I29" si="15">ROUND(J28/1.18,2)</f>
        <v>50.02</v>
      </c>
      <c r="J28" s="50">
        <v>59.02</v>
      </c>
      <c r="K28" s="9"/>
      <c r="L28" s="9"/>
    </row>
    <row r="29" spans="1:13">
      <c r="A29" s="27" t="s">
        <v>11</v>
      </c>
      <c r="B29" s="55"/>
      <c r="C29" s="52"/>
      <c r="D29" s="39">
        <f t="shared" si="12"/>
        <v>0</v>
      </c>
      <c r="E29" s="52"/>
      <c r="F29" s="39">
        <f t="shared" si="13"/>
        <v>0</v>
      </c>
      <c r="G29" s="39">
        <f t="shared" si="14"/>
        <v>0</v>
      </c>
      <c r="H29" s="52"/>
      <c r="I29" s="57">
        <f t="shared" si="15"/>
        <v>0</v>
      </c>
      <c r="J29" s="52"/>
      <c r="K29" s="9"/>
      <c r="L29" s="9"/>
    </row>
    <row r="30" spans="1:13">
      <c r="A30" s="34" t="s">
        <v>12</v>
      </c>
      <c r="B30" s="35"/>
      <c r="C30" s="35"/>
      <c r="D30" s="35"/>
      <c r="E30" s="35"/>
      <c r="F30" s="35"/>
      <c r="G30" s="35"/>
      <c r="H30" s="35"/>
      <c r="I30" s="35"/>
      <c r="J30" s="36"/>
      <c r="K30" s="9"/>
      <c r="L30" s="9"/>
    </row>
    <row r="31" spans="1:13">
      <c r="A31" s="27" t="s">
        <v>16</v>
      </c>
      <c r="B31" s="54" t="s">
        <v>40</v>
      </c>
      <c r="C31" s="29">
        <v>111.33</v>
      </c>
      <c r="D31" s="30">
        <f t="shared" ref="D31:D32" si="16">ROUND(C31*1.18,2)</f>
        <v>131.37</v>
      </c>
      <c r="E31" s="29">
        <v>124.7</v>
      </c>
      <c r="F31" s="30">
        <f t="shared" ref="F31:F32" si="17">ROUND(E31*1.18,2)</f>
        <v>147.15</v>
      </c>
      <c r="G31" s="30">
        <f t="shared" ref="G31:G32" si="18">ROUND(H31/1.18,2)</f>
        <v>79.66</v>
      </c>
      <c r="H31" s="29">
        <v>94</v>
      </c>
      <c r="I31" s="30">
        <f t="shared" ref="I31:I32" si="19">ROUND(J31/1.18,2)</f>
        <v>80.510000000000005</v>
      </c>
      <c r="J31" s="29">
        <v>95</v>
      </c>
      <c r="K31" s="9"/>
      <c r="L31" s="9"/>
    </row>
    <row r="32" spans="1:13">
      <c r="A32" s="27" t="s">
        <v>14</v>
      </c>
      <c r="B32" s="55"/>
      <c r="C32" s="29">
        <v>147.03</v>
      </c>
      <c r="D32" s="30">
        <f t="shared" si="16"/>
        <v>173.5</v>
      </c>
      <c r="E32" s="29">
        <v>154.38</v>
      </c>
      <c r="F32" s="30">
        <f t="shared" si="17"/>
        <v>182.17</v>
      </c>
      <c r="G32" s="30">
        <f t="shared" si="18"/>
        <v>81.36</v>
      </c>
      <c r="H32" s="29">
        <v>96</v>
      </c>
      <c r="I32" s="30">
        <f t="shared" si="19"/>
        <v>82.2</v>
      </c>
      <c r="J32" s="29">
        <v>97</v>
      </c>
      <c r="K32" s="9"/>
      <c r="L32" s="9"/>
    </row>
    <row r="33" spans="1:12">
      <c r="A33" s="34" t="s">
        <v>13</v>
      </c>
      <c r="B33" s="35"/>
      <c r="C33" s="35"/>
      <c r="D33" s="35"/>
      <c r="E33" s="35"/>
      <c r="F33" s="35"/>
      <c r="G33" s="35"/>
      <c r="H33" s="35"/>
      <c r="I33" s="35"/>
      <c r="J33" s="36"/>
      <c r="K33" s="9"/>
      <c r="L33" s="9"/>
    </row>
    <row r="34" spans="1:12">
      <c r="A34" s="58" t="s">
        <v>17</v>
      </c>
      <c r="B34" s="54" t="s">
        <v>41</v>
      </c>
      <c r="C34" s="50">
        <v>181.14</v>
      </c>
      <c r="D34" s="56">
        <f t="shared" ref="D34:D35" si="20">ROUND(C34*1.18,2)</f>
        <v>213.75</v>
      </c>
      <c r="E34" s="50">
        <v>199.33</v>
      </c>
      <c r="F34" s="56">
        <f t="shared" ref="F34:F35" si="21">ROUND(E34*1.18,2)</f>
        <v>235.21</v>
      </c>
      <c r="G34" s="56">
        <f t="shared" ref="G34:G35" si="22">ROUND(H34/1.18,2)</f>
        <v>71.900000000000006</v>
      </c>
      <c r="H34" s="50">
        <v>84.84</v>
      </c>
      <c r="I34" s="56">
        <f t="shared" ref="I34:I35" si="23">ROUND(J34/1.18,2)</f>
        <v>40</v>
      </c>
      <c r="J34" s="50">
        <v>47.2</v>
      </c>
      <c r="K34" s="9"/>
      <c r="L34" s="9"/>
    </row>
    <row r="35" spans="1:12">
      <c r="A35" s="59"/>
      <c r="B35" s="55"/>
      <c r="C35" s="52"/>
      <c r="D35" s="57">
        <f t="shared" si="20"/>
        <v>0</v>
      </c>
      <c r="E35" s="52"/>
      <c r="F35" s="57">
        <f t="shared" si="21"/>
        <v>0</v>
      </c>
      <c r="G35" s="57">
        <f t="shared" si="22"/>
        <v>0</v>
      </c>
      <c r="H35" s="52"/>
      <c r="I35" s="57">
        <f t="shared" si="23"/>
        <v>0</v>
      </c>
      <c r="J35" s="52"/>
      <c r="K35" s="9"/>
      <c r="L35" s="9"/>
    </row>
    <row r="36" spans="1:12">
      <c r="K36" s="9"/>
      <c r="L36" s="9"/>
    </row>
    <row r="37" spans="1:12">
      <c r="K37" s="9"/>
      <c r="L37" s="9"/>
    </row>
    <row r="38" spans="1:12" ht="15" customHeight="1">
      <c r="A38" s="53" t="s">
        <v>42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2" ht="14.25" customHeight="1">
      <c r="L39" s="2" t="s">
        <v>26</v>
      </c>
    </row>
    <row r="40" spans="1:12" ht="28.5" customHeight="1">
      <c r="A40" s="32" t="s">
        <v>0</v>
      </c>
      <c r="B40" s="32" t="s">
        <v>2</v>
      </c>
      <c r="C40" s="33" t="s">
        <v>19</v>
      </c>
      <c r="D40" s="33"/>
      <c r="E40" s="43" t="s">
        <v>3</v>
      </c>
      <c r="F40" s="44"/>
      <c r="G40" s="44"/>
      <c r="H40" s="45"/>
      <c r="I40" s="43" t="s">
        <v>4</v>
      </c>
      <c r="J40" s="44"/>
      <c r="K40" s="44"/>
      <c r="L40" s="45"/>
    </row>
    <row r="41" spans="1:12" ht="12.75" customHeight="1">
      <c r="A41" s="32"/>
      <c r="B41" s="32"/>
      <c r="C41" s="33"/>
      <c r="D41" s="33"/>
      <c r="E41" s="43" t="s">
        <v>27</v>
      </c>
      <c r="F41" s="45"/>
      <c r="G41" s="43" t="s">
        <v>28</v>
      </c>
      <c r="H41" s="45"/>
      <c r="I41" s="43" t="s">
        <v>27</v>
      </c>
      <c r="J41" s="45"/>
      <c r="K41" s="43" t="s">
        <v>28</v>
      </c>
      <c r="L41" s="45"/>
    </row>
    <row r="42" spans="1:12">
      <c r="A42" s="32"/>
      <c r="B42" s="32"/>
      <c r="C42" s="33"/>
      <c r="D42" s="33"/>
      <c r="E42" s="13" t="s">
        <v>5</v>
      </c>
      <c r="F42" s="13" t="s">
        <v>6</v>
      </c>
      <c r="G42" s="13" t="s">
        <v>5</v>
      </c>
      <c r="H42" s="13" t="s">
        <v>6</v>
      </c>
      <c r="I42" s="13" t="s">
        <v>5</v>
      </c>
      <c r="J42" s="13" t="s">
        <v>6</v>
      </c>
      <c r="K42" s="13" t="s">
        <v>5</v>
      </c>
      <c r="L42" s="13" t="s">
        <v>6</v>
      </c>
    </row>
    <row r="43" spans="1:12">
      <c r="A43" s="43" t="s">
        <v>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s="4" customFormat="1" ht="15.75" customHeight="1">
      <c r="A44" s="60" t="s">
        <v>1</v>
      </c>
      <c r="B44" s="42" t="s">
        <v>45</v>
      </c>
      <c r="C44" s="65" t="s">
        <v>20</v>
      </c>
      <c r="D44" s="65"/>
      <c r="E44" s="25">
        <v>10414.799999999999</v>
      </c>
      <c r="F44" s="26">
        <f>ROUND(E44*1.18,2)</f>
        <v>12289.46</v>
      </c>
      <c r="G44" s="25">
        <v>11498.5</v>
      </c>
      <c r="H44" s="26">
        <f t="shared" ref="H44:H45" si="24">ROUND(G44*1.18,2)</f>
        <v>13568.23</v>
      </c>
      <c r="I44" s="26">
        <f>ROUND(J44/1.18,2)</f>
        <v>1525.42</v>
      </c>
      <c r="J44" s="25">
        <v>1800</v>
      </c>
      <c r="K44" s="26">
        <f t="shared" ref="K44:K45" si="25">ROUND(L44/1.18,2)</f>
        <v>1584.75</v>
      </c>
      <c r="L44" s="25">
        <v>1870</v>
      </c>
    </row>
    <row r="45" spans="1:12">
      <c r="A45" s="61"/>
      <c r="B45" s="42"/>
      <c r="C45" s="65" t="s">
        <v>29</v>
      </c>
      <c r="D45" s="65"/>
      <c r="E45" s="25">
        <v>92.56</v>
      </c>
      <c r="F45" s="26">
        <f>ROUND(E45*1.18,2)</f>
        <v>109.22</v>
      </c>
      <c r="G45" s="25">
        <v>106.45</v>
      </c>
      <c r="H45" s="26">
        <f t="shared" si="24"/>
        <v>125.61</v>
      </c>
      <c r="I45" s="26">
        <f>ROUND(J45/1.18,2)</f>
        <v>67.73</v>
      </c>
      <c r="J45" s="25">
        <v>79.92</v>
      </c>
      <c r="K45" s="26">
        <f t="shared" si="25"/>
        <v>71.19</v>
      </c>
      <c r="L45" s="25">
        <v>84</v>
      </c>
    </row>
    <row r="46" spans="1:12">
      <c r="A46" s="35" t="s">
        <v>9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  <c r="L46" s="18"/>
    </row>
    <row r="47" spans="1:12">
      <c r="A47" s="60" t="s">
        <v>10</v>
      </c>
      <c r="B47" s="37" t="s">
        <v>49</v>
      </c>
      <c r="C47" s="65" t="s">
        <v>20</v>
      </c>
      <c r="D47" s="65"/>
      <c r="E47" s="25">
        <v>7850.99</v>
      </c>
      <c r="F47" s="26">
        <f t="shared" ref="F47:F50" si="26">ROUND(E47*1.18,2)</f>
        <v>9264.17</v>
      </c>
      <c r="G47" s="25">
        <v>8623.34</v>
      </c>
      <c r="H47" s="26">
        <f t="shared" ref="H47:H50" si="27">ROUND(G47*1.18,2)</f>
        <v>10175.540000000001</v>
      </c>
      <c r="I47" s="26">
        <f t="shared" ref="I47:I50" si="28">ROUND(J47/1.18,2)</f>
        <v>2078.81</v>
      </c>
      <c r="J47" s="25">
        <v>2453</v>
      </c>
      <c r="K47" s="26">
        <f t="shared" ref="K47:K50" si="29">ROUND(L47/1.18,2)</f>
        <v>2224.58</v>
      </c>
      <c r="L47" s="25">
        <v>2625</v>
      </c>
    </row>
    <row r="48" spans="1:12" ht="12.75" customHeight="1">
      <c r="A48" s="61"/>
      <c r="B48" s="38"/>
      <c r="C48" s="65" t="s">
        <v>29</v>
      </c>
      <c r="D48" s="65"/>
      <c r="E48" s="25">
        <v>47.55</v>
      </c>
      <c r="F48" s="26">
        <f t="shared" si="26"/>
        <v>56.11</v>
      </c>
      <c r="G48" s="25">
        <v>50.02</v>
      </c>
      <c r="H48" s="26">
        <f t="shared" si="27"/>
        <v>59.02</v>
      </c>
      <c r="I48" s="26">
        <f t="shared" si="28"/>
        <v>47.55</v>
      </c>
      <c r="J48" s="25">
        <v>56.11</v>
      </c>
      <c r="K48" s="26">
        <f t="shared" si="29"/>
        <v>50.02</v>
      </c>
      <c r="L48" s="25">
        <v>59.02</v>
      </c>
    </row>
    <row r="49" spans="1:12">
      <c r="A49" s="60" t="s">
        <v>11</v>
      </c>
      <c r="B49" s="38"/>
      <c r="C49" s="65" t="s">
        <v>20</v>
      </c>
      <c r="D49" s="65"/>
      <c r="E49" s="25">
        <v>7850.99</v>
      </c>
      <c r="F49" s="26">
        <f t="shared" si="26"/>
        <v>9264.17</v>
      </c>
      <c r="G49" s="25">
        <v>8623.34</v>
      </c>
      <c r="H49" s="26">
        <f t="shared" si="27"/>
        <v>10175.540000000001</v>
      </c>
      <c r="I49" s="26">
        <f t="shared" si="28"/>
        <v>2415.25</v>
      </c>
      <c r="J49" s="25">
        <v>2850</v>
      </c>
      <c r="K49" s="26">
        <f t="shared" si="29"/>
        <v>2563.56</v>
      </c>
      <c r="L49" s="25">
        <v>3025</v>
      </c>
    </row>
    <row r="50" spans="1:12" ht="12.75" customHeight="1">
      <c r="A50" s="61"/>
      <c r="B50" s="39"/>
      <c r="C50" s="65" t="s">
        <v>29</v>
      </c>
      <c r="D50" s="65"/>
      <c r="E50" s="25">
        <v>47.55</v>
      </c>
      <c r="F50" s="26">
        <f t="shared" si="26"/>
        <v>56.11</v>
      </c>
      <c r="G50" s="25">
        <v>50.02</v>
      </c>
      <c r="H50" s="26">
        <f t="shared" si="27"/>
        <v>59.02</v>
      </c>
      <c r="I50" s="26">
        <f t="shared" si="28"/>
        <v>47.55</v>
      </c>
      <c r="J50" s="25">
        <v>56.11</v>
      </c>
      <c r="K50" s="26">
        <f t="shared" si="29"/>
        <v>50.02</v>
      </c>
      <c r="L50" s="25">
        <v>59.02</v>
      </c>
    </row>
    <row r="51" spans="1:12">
      <c r="A51" s="34" t="s">
        <v>12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18"/>
    </row>
    <row r="52" spans="1:12">
      <c r="A52" s="58" t="s">
        <v>16</v>
      </c>
      <c r="B52" s="37" t="s">
        <v>46</v>
      </c>
      <c r="C52" s="65" t="s">
        <v>20</v>
      </c>
      <c r="D52" s="65"/>
      <c r="E52" s="25">
        <v>14422.77</v>
      </c>
      <c r="F52" s="26">
        <f t="shared" ref="F52:F55" si="30">ROUND(E52*1.18,2)</f>
        <v>17018.87</v>
      </c>
      <c r="G52" s="25">
        <v>15892.54</v>
      </c>
      <c r="H52" s="26">
        <f t="shared" ref="H52:H55" si="31">ROUND(G52*1.18,2)</f>
        <v>18753.2</v>
      </c>
      <c r="I52" s="26">
        <f t="shared" ref="I52:I55" si="32">ROUND(J52/1.18,2)</f>
        <v>2292.37</v>
      </c>
      <c r="J52" s="25">
        <v>2705</v>
      </c>
      <c r="K52" s="26">
        <f t="shared" ref="K52:K55" si="33">ROUND(L52/1.18,2)</f>
        <v>2317.8000000000002</v>
      </c>
      <c r="L52" s="25">
        <v>2735</v>
      </c>
    </row>
    <row r="53" spans="1:12" ht="12.75" customHeight="1">
      <c r="A53" s="59"/>
      <c r="B53" s="38"/>
      <c r="C53" s="65" t="s">
        <v>29</v>
      </c>
      <c r="D53" s="65"/>
      <c r="E53" s="25">
        <v>111.33</v>
      </c>
      <c r="F53" s="26">
        <f t="shared" si="30"/>
        <v>131.37</v>
      </c>
      <c r="G53" s="25">
        <v>124.7</v>
      </c>
      <c r="H53" s="26">
        <f t="shared" si="31"/>
        <v>147.15</v>
      </c>
      <c r="I53" s="26">
        <f t="shared" si="32"/>
        <v>79.66</v>
      </c>
      <c r="J53" s="25">
        <v>94</v>
      </c>
      <c r="K53" s="26">
        <f t="shared" si="33"/>
        <v>80.510000000000005</v>
      </c>
      <c r="L53" s="25">
        <v>95</v>
      </c>
    </row>
    <row r="54" spans="1:12">
      <c r="A54" s="58" t="s">
        <v>14</v>
      </c>
      <c r="B54" s="38"/>
      <c r="C54" s="65" t="s">
        <v>20</v>
      </c>
      <c r="D54" s="65"/>
      <c r="E54" s="25">
        <v>14422.77</v>
      </c>
      <c r="F54" s="26">
        <f t="shared" si="30"/>
        <v>17018.87</v>
      </c>
      <c r="G54" s="25">
        <v>15892.54</v>
      </c>
      <c r="H54" s="26">
        <f t="shared" si="31"/>
        <v>18753.2</v>
      </c>
      <c r="I54" s="26">
        <f t="shared" si="32"/>
        <v>2406.7800000000002</v>
      </c>
      <c r="J54" s="25">
        <v>2840</v>
      </c>
      <c r="K54" s="26">
        <f t="shared" si="33"/>
        <v>2432.1999999999998</v>
      </c>
      <c r="L54" s="25">
        <v>2870</v>
      </c>
    </row>
    <row r="55" spans="1:12" ht="12.75" customHeight="1">
      <c r="A55" s="59"/>
      <c r="B55" s="39"/>
      <c r="C55" s="65" t="s">
        <v>29</v>
      </c>
      <c r="D55" s="65"/>
      <c r="E55" s="25">
        <v>147.03</v>
      </c>
      <c r="F55" s="26">
        <f t="shared" si="30"/>
        <v>173.5</v>
      </c>
      <c r="G55" s="25">
        <v>154.38</v>
      </c>
      <c r="H55" s="26">
        <f t="shared" si="31"/>
        <v>182.17</v>
      </c>
      <c r="I55" s="26">
        <f t="shared" si="32"/>
        <v>81.36</v>
      </c>
      <c r="J55" s="25">
        <v>96</v>
      </c>
      <c r="K55" s="26">
        <f t="shared" si="33"/>
        <v>82.2</v>
      </c>
      <c r="L55" s="25">
        <v>97</v>
      </c>
    </row>
    <row r="56" spans="1:12">
      <c r="A56" s="34" t="s">
        <v>13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18"/>
    </row>
    <row r="57" spans="1:12">
      <c r="A57" s="58" t="s">
        <v>17</v>
      </c>
      <c r="B57" s="42" t="s">
        <v>48</v>
      </c>
      <c r="C57" s="65" t="s">
        <v>20</v>
      </c>
      <c r="D57" s="65"/>
      <c r="E57" s="25">
        <v>9547.92</v>
      </c>
      <c r="F57" s="26">
        <f t="shared" ref="F57:F58" si="34">ROUND(E57*1.18,2)</f>
        <v>11266.55</v>
      </c>
      <c r="G57" s="25">
        <v>10647.3</v>
      </c>
      <c r="H57" s="26">
        <f t="shared" ref="H57:H58" si="35">ROUND(G57*1.18,2)</f>
        <v>12563.81</v>
      </c>
      <c r="I57" s="26">
        <f t="shared" ref="I57:I58" si="36">ROUND(J57/1.18,2)</f>
        <v>1440.68</v>
      </c>
      <c r="J57" s="25">
        <v>1700</v>
      </c>
      <c r="K57" s="26">
        <f t="shared" ref="K57:K58" si="37">ROUND(L57/1.18,2)</f>
        <v>1440.68</v>
      </c>
      <c r="L57" s="25">
        <v>1700</v>
      </c>
    </row>
    <row r="58" spans="1:12" ht="12.75" customHeight="1">
      <c r="A58" s="59"/>
      <c r="B58" s="42"/>
      <c r="C58" s="65" t="s">
        <v>29</v>
      </c>
      <c r="D58" s="65"/>
      <c r="E58" s="25">
        <v>181.14</v>
      </c>
      <c r="F58" s="26">
        <f t="shared" si="34"/>
        <v>213.75</v>
      </c>
      <c r="G58" s="25">
        <v>199.33</v>
      </c>
      <c r="H58" s="26">
        <f t="shared" si="35"/>
        <v>235.21</v>
      </c>
      <c r="I58" s="26">
        <f t="shared" si="36"/>
        <v>71.900000000000006</v>
      </c>
      <c r="J58" s="25">
        <v>84.84</v>
      </c>
      <c r="K58" s="26">
        <f t="shared" si="37"/>
        <v>40</v>
      </c>
      <c r="L58" s="25">
        <v>47.2</v>
      </c>
    </row>
    <row r="61" spans="1:12" ht="21.75" customHeight="1">
      <c r="A61" s="53" t="s">
        <v>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2">
      <c r="K62" s="2" t="s">
        <v>26</v>
      </c>
    </row>
    <row r="63" spans="1:12" ht="12.75" customHeight="1">
      <c r="A63" s="32" t="s">
        <v>0</v>
      </c>
      <c r="B63" s="32" t="s">
        <v>2</v>
      </c>
      <c r="C63" s="33" t="s">
        <v>23</v>
      </c>
      <c r="D63" s="33"/>
      <c r="E63" s="43" t="s">
        <v>3</v>
      </c>
      <c r="F63" s="44"/>
      <c r="G63" s="44"/>
      <c r="H63" s="45"/>
      <c r="I63" s="43" t="s">
        <v>4</v>
      </c>
      <c r="J63" s="44"/>
      <c r="K63" s="44"/>
      <c r="L63" s="45"/>
    </row>
    <row r="64" spans="1:12" ht="12.75" customHeight="1">
      <c r="A64" s="32"/>
      <c r="B64" s="32"/>
      <c r="C64" s="33"/>
      <c r="D64" s="33"/>
      <c r="E64" s="43" t="s">
        <v>27</v>
      </c>
      <c r="F64" s="45"/>
      <c r="G64" s="43" t="s">
        <v>28</v>
      </c>
      <c r="H64" s="45"/>
      <c r="I64" s="43" t="s">
        <v>27</v>
      </c>
      <c r="J64" s="45"/>
      <c r="K64" s="43" t="s">
        <v>28</v>
      </c>
      <c r="L64" s="45"/>
    </row>
    <row r="65" spans="1:12">
      <c r="A65" s="32"/>
      <c r="B65" s="32"/>
      <c r="C65" s="33"/>
      <c r="D65" s="33"/>
      <c r="E65" s="13" t="s">
        <v>5</v>
      </c>
      <c r="F65" s="13" t="s">
        <v>6</v>
      </c>
      <c r="G65" s="13" t="s">
        <v>5</v>
      </c>
      <c r="H65" s="13" t="s">
        <v>6</v>
      </c>
      <c r="I65" s="13" t="s">
        <v>5</v>
      </c>
      <c r="J65" s="13" t="s">
        <v>6</v>
      </c>
      <c r="K65" s="13" t="s">
        <v>5</v>
      </c>
      <c r="L65" s="13" t="s">
        <v>6</v>
      </c>
    </row>
    <row r="66" spans="1:12">
      <c r="A66" s="43" t="s">
        <v>13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2.75" customHeight="1">
      <c r="A67" s="60" t="s">
        <v>22</v>
      </c>
      <c r="B67" s="42" t="s">
        <v>44</v>
      </c>
      <c r="C67" s="66" t="s">
        <v>24</v>
      </c>
      <c r="D67" s="67"/>
      <c r="E67" s="25">
        <v>9547.92</v>
      </c>
      <c r="F67" s="26">
        <f>ROUND(E67*1.18,2)</f>
        <v>11266.55</v>
      </c>
      <c r="G67" s="25">
        <v>10647.3</v>
      </c>
      <c r="H67" s="26">
        <f t="shared" ref="H67:H68" si="38">ROUND(G67*1.18,2)</f>
        <v>12563.81</v>
      </c>
      <c r="I67" s="26">
        <f>ROUND(J67/1.18,2)</f>
        <v>1440.68</v>
      </c>
      <c r="J67" s="25">
        <v>1700</v>
      </c>
      <c r="K67" s="26">
        <f t="shared" ref="K67:K68" si="39">ROUND(L67/1.18,2)</f>
        <v>1440.68</v>
      </c>
      <c r="L67" s="25">
        <v>1700</v>
      </c>
    </row>
    <row r="68" spans="1:12" ht="12.75" customHeight="1">
      <c r="A68" s="61"/>
      <c r="B68" s="42"/>
      <c r="C68" s="68" t="s">
        <v>25</v>
      </c>
      <c r="D68" s="69"/>
      <c r="E68" s="25">
        <v>181.14</v>
      </c>
      <c r="F68" s="26">
        <f>ROUND(E68*1.18,2)</f>
        <v>213.75</v>
      </c>
      <c r="G68" s="25">
        <v>199.33</v>
      </c>
      <c r="H68" s="26">
        <f t="shared" si="38"/>
        <v>235.21</v>
      </c>
      <c r="I68" s="26">
        <f>ROUND(J68/1.18,2)</f>
        <v>71.900000000000006</v>
      </c>
      <c r="J68" s="25">
        <v>84.84</v>
      </c>
      <c r="K68" s="26">
        <f t="shared" si="39"/>
        <v>40</v>
      </c>
      <c r="L68" s="25">
        <v>47.2</v>
      </c>
    </row>
  </sheetData>
  <mergeCells count="112">
    <mergeCell ref="C48:D48"/>
    <mergeCell ref="C49:D49"/>
    <mergeCell ref="C50:D50"/>
    <mergeCell ref="A52:A53"/>
    <mergeCell ref="B52:B55"/>
    <mergeCell ref="A54:A55"/>
    <mergeCell ref="A47:A48"/>
    <mergeCell ref="B47:B50"/>
    <mergeCell ref="A49:A50"/>
    <mergeCell ref="C52:D52"/>
    <mergeCell ref="C53:D53"/>
    <mergeCell ref="C54:D54"/>
    <mergeCell ref="C55:D55"/>
    <mergeCell ref="K64:L64"/>
    <mergeCell ref="C63:D65"/>
    <mergeCell ref="C67:D67"/>
    <mergeCell ref="C68:D68"/>
    <mergeCell ref="A66:L66"/>
    <mergeCell ref="C40:D42"/>
    <mergeCell ref="A43:L43"/>
    <mergeCell ref="E63:H63"/>
    <mergeCell ref="I63:L63"/>
    <mergeCell ref="E64:F64"/>
    <mergeCell ref="G64:H64"/>
    <mergeCell ref="I64:J64"/>
    <mergeCell ref="A56:K56"/>
    <mergeCell ref="A57:A58"/>
    <mergeCell ref="B57:B58"/>
    <mergeCell ref="C57:D57"/>
    <mergeCell ref="C58:D58"/>
    <mergeCell ref="A46:K46"/>
    <mergeCell ref="A51:K51"/>
    <mergeCell ref="A63:A65"/>
    <mergeCell ref="B63:B65"/>
    <mergeCell ref="A61:K61"/>
    <mergeCell ref="A67:A68"/>
    <mergeCell ref="C47:D47"/>
    <mergeCell ref="A30:J30"/>
    <mergeCell ref="B31:B32"/>
    <mergeCell ref="A33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25:J25"/>
    <mergeCell ref="A27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20:J20"/>
    <mergeCell ref="A22:A24"/>
    <mergeCell ref="B22:B24"/>
    <mergeCell ref="C22:F22"/>
    <mergeCell ref="G22:J22"/>
    <mergeCell ref="C23:D23"/>
    <mergeCell ref="E23:F23"/>
    <mergeCell ref="G23:H23"/>
    <mergeCell ref="I23:J23"/>
    <mergeCell ref="A6:J6"/>
    <mergeCell ref="A8:J8"/>
    <mergeCell ref="B9:B10"/>
    <mergeCell ref="C9:C10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D9:D10"/>
    <mergeCell ref="E9:E10"/>
    <mergeCell ref="F9:F10"/>
    <mergeCell ref="A11:J11"/>
    <mergeCell ref="B12:B14"/>
    <mergeCell ref="C12:C14"/>
    <mergeCell ref="D12:D14"/>
    <mergeCell ref="E12:E14"/>
    <mergeCell ref="F12:F14"/>
    <mergeCell ref="A15:J15"/>
    <mergeCell ref="B16:B17"/>
    <mergeCell ref="C16:C17"/>
    <mergeCell ref="D16:D17"/>
    <mergeCell ref="E16:E17"/>
    <mergeCell ref="F16:F17"/>
    <mergeCell ref="A38:K38"/>
    <mergeCell ref="A40:A42"/>
    <mergeCell ref="B40:B42"/>
    <mergeCell ref="E41:F41"/>
    <mergeCell ref="G41:H41"/>
    <mergeCell ref="I41:J41"/>
    <mergeCell ref="A44:A45"/>
    <mergeCell ref="B44:B45"/>
    <mergeCell ref="C44:D44"/>
    <mergeCell ref="C45:D45"/>
    <mergeCell ref="E40:H40"/>
    <mergeCell ref="I40:L40"/>
    <mergeCell ref="K41:L41"/>
    <mergeCell ref="B67:B68"/>
  </mergeCells>
  <pageMargins left="0.23622047244094491" right="0.23622047244094491" top="0.27559055118110237" bottom="0" header="0.31496062992125984" footer="0.31496062992125984"/>
  <pageSetup paperSize="9" scale="5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Тарифы ТЭ на ОТ</vt:lpstr>
      <vt:lpstr>Тариф на ТН</vt:lpstr>
      <vt:lpstr>Тариф на гор.воду в открытой си</vt:lpstr>
      <vt:lpstr>Тариф на гор. воду в закрытой с</vt:lpstr>
      <vt:lpstr>Тарифы все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2023-11-21T04:09:00Z</dcterms:modified>
</cp:coreProperties>
</file>